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115" windowHeight="11760" tabRatio="601" activeTab="3"/>
  </bookViews>
  <sheets>
    <sheet name="приложение № 1" sheetId="1" r:id="rId1"/>
    <sheet name="приложение 2" sheetId="2" r:id="rId2"/>
    <sheet name="приложение № 3" sheetId="3" r:id="rId3"/>
    <sheet name="приложение № 4" sheetId="4" r:id="rId4"/>
    <sheet name="приложение № 5" sheetId="5" r:id="rId5"/>
    <sheet name="приложение № 6" sheetId="6" r:id="rId6"/>
    <sheet name="приложение № 7" sheetId="7" r:id="rId7"/>
  </sheets>
  <definedNames/>
  <calcPr fullCalcOnLoad="1" refMode="R1C1"/>
</workbook>
</file>

<file path=xl/sharedStrings.xml><?xml version="1.0" encoding="utf-8"?>
<sst xmlns="http://schemas.openxmlformats.org/spreadsheetml/2006/main" count="1340" uniqueCount="389">
  <si>
    <t>Наименование</t>
  </si>
  <si>
    <t>МИН</t>
  </si>
  <si>
    <t>РЗ</t>
  </si>
  <si>
    <t>Пр</t>
  </si>
  <si>
    <t>ЦСР</t>
  </si>
  <si>
    <t>ВР</t>
  </si>
  <si>
    <t>Администрация Большереченского муниципального образования-Администрация городского поселения</t>
  </si>
  <si>
    <t>00</t>
  </si>
  <si>
    <t>0000000</t>
  </si>
  <si>
    <t>000</t>
  </si>
  <si>
    <t>ОБЩЕГОСУДАРСТВЕННЫЕ ВОПРОСЫ</t>
  </si>
  <si>
    <t>Функционирование высшего должностного лица субъекта РФ и органа местного самоуправления</t>
  </si>
  <si>
    <t>01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</si>
  <si>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</si>
  <si>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</si>
  <si>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</si>
  <si>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</si>
  <si>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Начисления на выплаты по оплате труда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</si>
  <si>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</si>
  <si>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>Центральный аппарат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</si>
  <si>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</si>
  <si>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</si>
  <si>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</si>
  <si>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внутреннего долга</t>
  </si>
  <si>
    <t>Резервные фонды</t>
  </si>
  <si>
    <t>Резервный фонд местных администраций</t>
  </si>
  <si>
    <t>Фонд компенсаций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</si>
  <si>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</si>
  <si>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отсутствуют военные комиссариаты</t>
  </si>
  <si>
    <t>Коммунальное хозяйство</t>
  </si>
  <si>
    <t>Поддержка коммунального хозяйства</t>
  </si>
  <si>
    <t>Благоустройство</t>
  </si>
  <si>
    <t>Уличное освещение</t>
  </si>
  <si>
    <t xml:space="preserve">Прочие мероприятия по благоустройству городских округов и поселений </t>
  </si>
  <si>
    <t>Дворцы и дома культуры, другие учреждения культуры и средства массовой информации</t>
  </si>
  <si>
    <t>Обеспечение деятельности подведомственных учреждений</t>
  </si>
  <si>
    <t>Выполнение функций бюджетными учреждениями</t>
  </si>
  <si>
    <t>Иные межбюджетные трансферты</t>
  </si>
  <si>
    <t>11</t>
  </si>
  <si>
    <t>04</t>
  </si>
  <si>
    <t>200</t>
  </si>
  <si>
    <t>08</t>
  </si>
  <si>
    <t>05</t>
  </si>
  <si>
    <t>03</t>
  </si>
  <si>
    <t>242</t>
  </si>
  <si>
    <t>240</t>
  </si>
  <si>
    <t>13</t>
  </si>
  <si>
    <t>14</t>
  </si>
  <si>
    <t xml:space="preserve">МЕЖБЮДЖЕТНЫЕ ТРАНСФЕРТЫ общего характера бюджетам субъектов РФ и муниципальных образований </t>
  </si>
  <si>
    <t>Приложение № 1</t>
  </si>
  <si>
    <t>тыс.руб.</t>
  </si>
  <si>
    <t>Показатели</t>
  </si>
  <si>
    <t>КОДЫ                                                      классификации доходов бюджетов</t>
  </si>
  <si>
    <t>Сумма</t>
  </si>
  <si>
    <t>Администратор</t>
  </si>
  <si>
    <t>Вид доходов</t>
  </si>
  <si>
    <t>Группа</t>
  </si>
  <si>
    <t>Подгруппа</t>
  </si>
  <si>
    <t>Статья и подстатья</t>
  </si>
  <si>
    <t>Элемент</t>
  </si>
  <si>
    <t>НАЛОГОВЫЕ И НЕНАЛОГОВЫЕ ДОХОДЫ</t>
  </si>
  <si>
    <t>1</t>
  </si>
  <si>
    <t>00000</t>
  </si>
  <si>
    <t>0000</t>
  </si>
  <si>
    <t>НАЛОГИ НА ПРИБЫЛЬ, ДОХОДЫ</t>
  </si>
  <si>
    <t>Налог на доходы физических лиц</t>
  </si>
  <si>
    <t>02000</t>
  </si>
  <si>
    <t>02020</t>
  </si>
  <si>
    <t>02030</t>
  </si>
  <si>
    <t>НАЛОГИ НА СОВОКУПНЫЙ ДОХОД</t>
  </si>
  <si>
    <t>Единый сельскохозяйственный налог</t>
  </si>
  <si>
    <t>НАЛОГИ НА ИМУЩЕСТВО</t>
  </si>
  <si>
    <t>06</t>
  </si>
  <si>
    <t>Налог на имущество физических лиц</t>
  </si>
  <si>
    <t>01000</t>
  </si>
  <si>
    <t>01030</t>
  </si>
  <si>
    <t>Земельный налог</t>
  </si>
  <si>
    <t>06000</t>
  </si>
  <si>
    <t>06010</t>
  </si>
  <si>
    <t>06013</t>
  </si>
  <si>
    <t>09</t>
  </si>
  <si>
    <t>Земельный налог (по обязательствам, возникшим до 1 января 2006 года)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</si>
  <si>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</si>
  <si>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атктами РФ на совершение нотариальных действий</t>
  </si>
  <si>
    <t>04020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</si>
  <si>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</si>
  <si>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</si>
  <si>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</si>
  <si>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</si>
  <si>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</si>
  <si>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</si>
  <si>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09000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</si>
  <si>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</si>
  <si>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09040</t>
  </si>
  <si>
    <t>09045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</si>
  <si>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</si>
  <si>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</si>
  <si>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Прочие поступления от денежных взысканий (штрафов) и иных сумм в возмещение ущерба</t>
  </si>
  <si>
    <t>16</t>
  </si>
  <si>
    <t>90000</t>
  </si>
  <si>
    <t>90050</t>
  </si>
  <si>
    <t>17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</si>
  <si>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</si>
  <si>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</si>
  <si>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</si>
  <si>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</si>
  <si>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Итого доходов</t>
  </si>
  <si>
    <t>Приложение № 2</t>
  </si>
  <si>
    <t>Код администратора</t>
  </si>
  <si>
    <t>БК дохода</t>
  </si>
  <si>
    <t>Наименование дохода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</si>
  <si>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</si>
  <si>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</si>
  <si>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1 08 04020 01 4000 110</t>
  </si>
  <si>
    <t>Приложение № 3</t>
  </si>
  <si>
    <t xml:space="preserve">                             тыс. руб.</t>
  </si>
  <si>
    <t>Функциональная статья</t>
  </si>
  <si>
    <t>Мобилизация и внутренняя подготовка</t>
  </si>
  <si>
    <t>ЖИЛИЩНО-КОММУНАЛЬНОЕ ХОЗЯЙСТВО</t>
  </si>
  <si>
    <t>КУЛЬТУРА, КИНЕМАТОГРАФИЯ</t>
  </si>
  <si>
    <t xml:space="preserve">Обслуживание государственного и муниципального долга </t>
  </si>
  <si>
    <t>Межбюджетные трансферты</t>
  </si>
  <si>
    <t>ИТОГО РАСХОДОВ</t>
  </si>
  <si>
    <t>12</t>
  </si>
  <si>
    <t>Национальная оборона                                                       Мобилизация и вневойсковая подготовка</t>
  </si>
  <si>
    <t>Обслуживание государственного                                      и муниципального долга</t>
  </si>
  <si>
    <t>МЕЖБЮДЖЕТНЫЕ ТРАНСФЕРТЫ</t>
  </si>
  <si>
    <t>Код бюджетной классификации</t>
  </si>
  <si>
    <t>000 01 00 00 00 00 0000 000</t>
  </si>
  <si>
    <t>Кредиты кредитных организаций в валюте Российской Федерации</t>
  </si>
  <si>
    <t>715 01 02 00 00 00 0000 000</t>
  </si>
  <si>
    <t>Получение кредитов от кредитных организаций в валюте Российской Федерации</t>
  </si>
  <si>
    <t>715 01 02 00 00 00 0000 700</t>
  </si>
  <si>
    <t>Кредиты, полученные в валюте Российской Федерации от кредитных организаций бюджетам поселения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</si>
  <si>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</si>
  <si>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</si>
  <si>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поселения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</si>
  <si>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</si>
  <si>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</si>
  <si>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поселения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</si>
  <si>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</si>
  <si>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поселения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</si>
  <si>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</si>
  <si>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</si>
  <si>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</si>
  <si>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</si>
  <si>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</si>
  <si>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</si>
  <si>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поселения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</si>
  <si>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</si>
  <si>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</si>
  <si>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</si>
  <si>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</si>
  <si>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поселения</t>
  </si>
  <si>
    <t>Прочие межбюджетные трансферты</t>
  </si>
  <si>
    <t>Национальная экономика</t>
  </si>
  <si>
    <t>НАЛОГОВЫЕ ДОХОДЫ</t>
  </si>
  <si>
    <t>НЕНАЛОГОВЫЕ ДОХОДЫ</t>
  </si>
  <si>
    <t>182</t>
  </si>
  <si>
    <t>02010</t>
  </si>
  <si>
    <t>03010</t>
  </si>
  <si>
    <t>715</t>
  </si>
  <si>
    <t>04053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</si>
  <si>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</si>
  <si>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</si>
  <si>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 xml:space="preserve"> Жилищно-коммунальное хозяйство</t>
  </si>
  <si>
    <t xml:space="preserve">Прогнозируемые  доходы Большереченского МО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</si>
  <si>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
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</si>
  <si>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</si>
  <si>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</si>
  <si>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 xml:space="preserve"> Доходы от уплаты акцизов на моторные масла для  дизельных и (или) карбюраторных (инжекторных)  двигателей, зачисляемые в консолидированные бюджеты</t>
  </si>
  <si>
    <t xml:space="preserve"> Доходы от уплаты акцизов на автомобильный бензин,  производимый на территории Российской Федерации, зачисляемые в консолидированные бюджеты субъектов  Российской Федерации</t>
  </si>
  <si>
    <t xml:space="preserve"> 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</si>
  <si>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02230</t>
  </si>
  <si>
    <t>02240</t>
  </si>
  <si>
    <t>02250</t>
  </si>
  <si>
    <t>02260</t>
  </si>
  <si>
    <t>Доходы от оказания платных услуг (работ) и компенсация затрат государства</t>
  </si>
  <si>
    <t>Доходы от оказания платных услуг (работ)</t>
  </si>
  <si>
    <t>Прочие доходы от оказания платных услуг (работ)</t>
  </si>
  <si>
    <t>01995</t>
  </si>
  <si>
    <t>01990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</si>
  <si>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</si>
  <si>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</si>
  <si>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</si>
  <si>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>51040</t>
  </si>
  <si>
    <t>51000</t>
  </si>
  <si>
    <t>Прочие неналоговые доходы</t>
  </si>
  <si>
    <t>05050</t>
  </si>
  <si>
    <t>Распределение расходов местного бюджета по разделам, подразделам, целевым статьям и видам расходов бюджетов РФ</t>
  </si>
  <si>
    <t>РАСПРЕДЕЛЕНИЕ РАСХОДОВ МЕСТНОГО БЮДЖЕТА                                                            ПО РАЗДЕЛАМ РАСХОДОВ БЮДЖЕТОВ                                                                                                В РОССИЙСКОЙ ФЕДЕРАЦИИ</t>
  </si>
  <si>
    <t xml:space="preserve">Ведомственная структура расходов местного бюджета </t>
  </si>
  <si>
    <t xml:space="preserve">Источники внутреннего финансирования
 дефицита  бюджета Большереченского муниципального образования </t>
  </si>
  <si>
    <t xml:space="preserve">Приложение № 4 </t>
  </si>
  <si>
    <t xml:space="preserve">Приложение № 5 </t>
  </si>
  <si>
    <t>Приложение № 6</t>
  </si>
  <si>
    <t>Дорожное хозяйство</t>
  </si>
  <si>
    <t>Другие вопросы в области национальной экономике</t>
  </si>
  <si>
    <t>Дорожный фонд муниципального образования</t>
  </si>
  <si>
    <t>Источники внутреннего финансирования дефицита бюджета</t>
  </si>
  <si>
    <t>715 01 03 01 00 00 0000 800</t>
  </si>
  <si>
    <t>715 01 03 01 00 00 0000 700</t>
  </si>
  <si>
    <t>121</t>
  </si>
  <si>
    <t>244</t>
  </si>
  <si>
    <t>730</t>
  </si>
  <si>
    <t>111</t>
  </si>
  <si>
    <t>870</t>
  </si>
  <si>
    <t>852</t>
  </si>
  <si>
    <t>Уплата прочих налогов, сборов и иных платежей</t>
  </si>
  <si>
    <t>Мероприятия по землеустройству и землепользованию</t>
  </si>
  <si>
    <t>1 16 51040 02 0000 140</t>
  </si>
  <si>
    <t>сумма на 2019 год</t>
  </si>
  <si>
    <t>0000110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</si>
  <si>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всоответствии со статьями 227, 227.1 и 228 Налогового кодекса Российской Федерации 
</t>
  </si>
  <si>
    <t xml:space="preserve">Налог на доходы физических лиц, полученных от осуществления деятельности физическими лицами,зарегистрированными в качестве индивидуальных предпринимателей, нотариусов,занимающихся частной практикой,адвокатов,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
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</si>
  <si>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</si>
  <si>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 поселений</t>
  </si>
  <si>
    <t>06033</t>
  </si>
  <si>
    <t>Земельный налог с физических лиц, обладающих земельным участком, расположенным в границах  городских  поселений</t>
  </si>
  <si>
    <t>06043</t>
  </si>
  <si>
    <t>Земельный налог (по обязательствам, возникшим до 1 января 2006 года), мобилизуемый на территориях городских поселений</t>
  </si>
  <si>
    <t>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</si>
  <si>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</si>
  <si>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</si>
  <si>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0000130</t>
  </si>
  <si>
    <t>Прочие доходы от оказания платных услуг (работ) получателями средств бюджетов городских поселений</t>
  </si>
  <si>
    <t>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</si>
  <si>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</si>
  <si>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</si>
  <si>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</si>
  <si>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0000180</t>
  </si>
  <si>
    <t>Прочие неналоговые доходы бюджетов городских поселений</t>
  </si>
  <si>
    <t>Дотации бюджетам городских поселений на выравнивание бюджетной обеспеченности</t>
  </si>
  <si>
    <t>0000151</t>
  </si>
  <si>
    <t>Субсидии бюджетам городских поселений</t>
  </si>
  <si>
    <t>Субсидии бюджетам городских поселений на софинансирование капитальных вложений в объекты муниципальной собственности</t>
  </si>
  <si>
    <t>Прочие субсидии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</si>
  <si>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</si>
  <si>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</si>
  <si>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</si>
  <si>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>подвид доходов бюджетов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</si>
  <si>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</si>
  <si>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02040</t>
  </si>
  <si>
    <t>813</t>
  </si>
  <si>
    <t>(тыс. рублей)</t>
  </si>
  <si>
    <t>Виды долговых обязательств (привлечение/погашение)</t>
  </si>
  <si>
    <t>Объем заимствований, всего</t>
  </si>
  <si>
    <t>в том числе:</t>
  </si>
  <si>
    <t>1. Кредиты кредитных организаций в валюте Российской Федерации сроком до 3-х лет</t>
  </si>
  <si>
    <t>2. Бюджетные кредиты от других бюджетов бюджетной системы Российской Федерации</t>
  </si>
  <si>
    <t>715 01 02 00 00 13 0000 710</t>
  </si>
  <si>
    <t>000 01 02 00 00 13 0000 810</t>
  </si>
  <si>
    <t>000 01 03 00 00 00 0000 000</t>
  </si>
  <si>
    <t>715 01 03 01 00 13 0000 710</t>
  </si>
  <si>
    <t>715 01 03 01 00 13 0000 810</t>
  </si>
  <si>
    <t>715 01 05 02 00 00 0000 500</t>
  </si>
  <si>
    <t>715 01 05 02 01 00 0000 510</t>
  </si>
  <si>
    <t>715 01 05 02 01 13 0000 510</t>
  </si>
  <si>
    <t>715 01 05 02 00 00 0000 600</t>
  </si>
  <si>
    <t>715 01 05 02 01 00 0000 610</t>
  </si>
  <si>
    <t>715 01 05 02 01 13 0000 610</t>
  </si>
  <si>
    <t>Сумма 2019 год</t>
  </si>
  <si>
    <t>2019 год</t>
  </si>
  <si>
    <t>0000000000</t>
  </si>
  <si>
    <t>9110060001</t>
  </si>
  <si>
    <t>9120073150</t>
  </si>
  <si>
    <t>9110060004</t>
  </si>
  <si>
    <t>9130051180</t>
  </si>
  <si>
    <t>2010099001</t>
  </si>
  <si>
    <t>9110060011</t>
  </si>
  <si>
    <t>9110060101</t>
  </si>
  <si>
    <t>9110060105</t>
  </si>
  <si>
    <t>9100000000</t>
  </si>
  <si>
    <t>9110060015</t>
  </si>
  <si>
    <t>9110060019</t>
  </si>
  <si>
    <t>9110060020</t>
  </si>
  <si>
    <t xml:space="preserve">Сумма на 2019 год </t>
  </si>
  <si>
    <t>Непрограммные расходы органов местного самоуправления</t>
  </si>
  <si>
    <t>Непрограммные расходы органов местного самоуправления за счет средств местного бюджета</t>
  </si>
  <si>
    <t>Осуществление органами местного самоуправления полномочий местного значения</t>
  </si>
  <si>
    <t>Обеспечение деятельности в сфере установленных функций</t>
  </si>
  <si>
    <t>Расходы на выплату персоналу государственных (муниципальных )органов</t>
  </si>
  <si>
    <t>Фонд оплаты труда государственных (муниципальных) органов</t>
  </si>
  <si>
    <t>129</t>
  </si>
  <si>
    <t xml:space="preserve">Закупка товаров, работ и  услуг  для государственных (муниципальных) нужд                                             </t>
  </si>
  <si>
    <t>Иные закупки товаров ,работ и услуг для обеспечения государственных (муниципальных) нужд</t>
  </si>
  <si>
    <t>закупка товаров, работ, услуг  в сфере информационно-коммуникационных технологий</t>
  </si>
  <si>
    <t xml:space="preserve">Прочая закупка товаров, работ и  услуг  для обеспечения государственных (муниципальных нужд)                                             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</si>
  <si>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</si>
  <si>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</si>
  <si>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</si>
  <si>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</si>
  <si>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</si>
  <si>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</si>
  <si>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 xml:space="preserve"> Осуществление областного государственного полномочия по определению перечня должностных лиц органов местного самоуправления,уполномоченных составлять протоколы об административных правоотношениях,предусмотренных отдельными законами Иркутской области об административной ответственности                                </t>
  </si>
  <si>
    <t>9110000000</t>
  </si>
  <si>
    <t>9110060000</t>
  </si>
  <si>
    <t>Резервный фонд администрации муниципального образования</t>
  </si>
  <si>
    <t>Резервные средства</t>
  </si>
  <si>
    <t xml:space="preserve">Национальная оборона                               </t>
  </si>
  <si>
    <t>Мобилизация и вневойсковая подготовка</t>
  </si>
  <si>
    <t>Непрограммные расходы органов местного самоуправления за счет средств федерального  бюджета</t>
  </si>
  <si>
    <t>9130000000</t>
  </si>
  <si>
    <t>Субвенция на осуществление воинского учета на территориях, где отсутствуют военные комиссариаты</t>
  </si>
  <si>
    <t>Фонд оплаты туда государственных (муниципальных) органов</t>
  </si>
  <si>
    <t xml:space="preserve">Начисления на выплаты по оплате труда                            </t>
  </si>
  <si>
    <t>Иные закупки товаров,работ и услуг для обеспечения государственных (муниципальных) нужд</t>
  </si>
  <si>
    <t>Культура</t>
  </si>
  <si>
    <t>Мероприятия по осуществлению деятельности дворцов и домов культуры, других учреждений культуры</t>
  </si>
  <si>
    <t>Расходы на выплату персоналу  казенных учреждений</t>
  </si>
  <si>
    <t>Фонд оплаты труда казенных учреждений</t>
  </si>
  <si>
    <t>119</t>
  </si>
  <si>
    <t>Уплата иных платежей</t>
  </si>
  <si>
    <t>Обслуживание государственного внутреннего муниципального долга</t>
  </si>
  <si>
    <t>Обслуживание муниципального долга</t>
  </si>
  <si>
    <t>Прочие межбюджетные трансферты общего характера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</si>
  <si>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</si>
  <si>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</si>
  <si>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Проведение выборов и референдумов</t>
  </si>
  <si>
    <t>07</t>
  </si>
  <si>
    <t>9110060003</t>
  </si>
  <si>
    <t>Объем муниципального долга на 1 января 2019 года</t>
  </si>
  <si>
    <t>Объем привлечения в 2019 году</t>
  </si>
  <si>
    <t>Объем погашения в 2019 году</t>
  </si>
  <si>
    <t>Верхний предел муниципального долга на 1 января 2020 года</t>
  </si>
  <si>
    <t>1 11 09045 13 0000 120</t>
  </si>
  <si>
    <t>1 13 01995 13 0000 130</t>
  </si>
  <si>
    <t>1 14 02053 13 0000 410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</si>
  <si>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</si>
  <si>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1 16 90050 13 0000 140</t>
  </si>
  <si>
    <t>1 17 01050 13 0000 180</t>
  </si>
  <si>
    <t>Невыясненные поступления, зачисляемые в бюджеты городских поселений</t>
  </si>
  <si>
    <t>1 17 05050 13 0000 180</t>
  </si>
  <si>
    <t>2 07 05030 13 0000 180</t>
  </si>
  <si>
    <t>Прочие безвозмездные поступления в бюджеты городских поселений</t>
  </si>
  <si>
    <t>2 08 05000 13 0000 180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</si>
  <si>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</si>
  <si>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30024</t>
  </si>
  <si>
    <t>35118</t>
  </si>
  <si>
    <t>30000</t>
  </si>
  <si>
    <t>49999</t>
  </si>
  <si>
    <t>40000</t>
  </si>
  <si>
    <t>29999</t>
  </si>
  <si>
    <t>20000</t>
  </si>
  <si>
    <t>2 02 20077 13 0000 151</t>
  </si>
  <si>
    <t>2 02 29999 13 0000 151</t>
  </si>
  <si>
    <t>2 02 30024 13 0000 151</t>
  </si>
  <si>
    <t>2 02 49999 13 0000 151</t>
  </si>
  <si>
    <t>2 02 15001 13 0000 151</t>
  </si>
  <si>
    <t>2 02 35118 13 0000 151</t>
  </si>
  <si>
    <t>Приложение № 7</t>
  </si>
  <si>
    <t>02053</t>
  </si>
  <si>
    <t>0000410</t>
  </si>
  <si>
    <t>91400S2370</t>
  </si>
  <si>
    <t>Мероприятия народных инициатив</t>
  </si>
  <si>
    <t>880</t>
  </si>
  <si>
    <t xml:space="preserve">Программа муниципальных внутренних заимствований Большереченского муниципального образования </t>
  </si>
  <si>
    <t>сумма на 2020 год</t>
  </si>
  <si>
    <t>2020 год</t>
  </si>
  <si>
    <t xml:space="preserve">Сумма на 2020 год </t>
  </si>
  <si>
    <t>Объем муниципального долга на 1 января 2020 года</t>
  </si>
  <si>
    <t>Объем привлечения в 2020 году</t>
  </si>
  <si>
    <t>Объем погашения в 2020 году</t>
  </si>
  <si>
    <t>Верхний предел муниципального долга на 1 января 2021 года</t>
  </si>
  <si>
    <t>Сумма 2020 год</t>
  </si>
  <si>
    <t>Администрация Большереченского муниципального образования - Администрация городского поселения</t>
  </si>
  <si>
    <r>
      <t xml:space="preserve">             </t>
    </r>
    <r>
      <rPr>
        <b/>
        <sz val="14"/>
        <rFont val="Times New Roman"/>
        <family val="1"/>
      </rPr>
      <t>Главные администраторы доходов бюджета Большереченского городского поселения</t>
    </r>
  </si>
  <si>
    <t>Пенсии</t>
  </si>
  <si>
    <t>10</t>
  </si>
  <si>
    <t>9110060018</t>
  </si>
  <si>
    <t>312</t>
  </si>
  <si>
    <t>2010099026</t>
  </si>
  <si>
    <t>2010099000</t>
  </si>
  <si>
    <t>Дотации бюджетам бюджетной системы Российской Федерации</t>
  </si>
  <si>
    <t>10000</t>
  </si>
  <si>
    <t>Дотации на выравнивание бюджетной обеспеченности</t>
  </si>
  <si>
    <t>15001</t>
  </si>
  <si>
    <t>Бюджет на 2019 год и плановый период 2020-2021 годы</t>
  </si>
  <si>
    <t>сумма на 2021 год</t>
  </si>
  <si>
    <t>Сумма 2021 год</t>
  </si>
  <si>
    <t>Объем муниципального долга на 1 января 2021 года</t>
  </si>
  <si>
    <t>Объем привлечения в 2021 году</t>
  </si>
  <si>
    <t>Объем погашения в 2021 году</t>
  </si>
  <si>
    <t>Верхний предел муниципального долга на 1 января 2022 года</t>
  </si>
  <si>
    <t xml:space="preserve">Сумма на 2021 год </t>
  </si>
  <si>
    <t>2021 год</t>
  </si>
  <si>
    <t>1 13 02995 13 0000 130</t>
  </si>
  <si>
    <t>Прочие доходы от компенсации затрат бюджетов городских поселений</t>
  </si>
  <si>
    <t xml:space="preserve">к решению Думы № 69-1/дгп от 07.11.2018 года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</si>
</sst>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8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i/>
      <sz val="9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b/>
      <i/>
      <sz val="9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Arial CYR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i/>
      <sz val="14"/>
      <name val="Arial Cyr"/>
      <family val="0"/>
    </font>
    <font>
      <b/>
      <sz val="9"/>
      <name val="Arial Cyr"/>
      <family val="0"/>
    </font>
    <font>
      <b/>
      <i/>
      <sz val="14"/>
      <name val="Times New Roman"/>
      <family val="1"/>
    </font>
    <font>
      <b/>
      <i/>
      <sz val="14"/>
      <name val="Arial"/>
      <family val="2"/>
    </font>
    <font>
      <sz val="8"/>
      <name val="Times New Roman"/>
      <family val="1"/>
    </font>
    <font>
      <b/>
      <i/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i/>
      <sz val="14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name val="Arial Cyr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8"/>
      <color indexed="8"/>
      <name val="Arial Cyr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/>
    </xf>
    <xf numFmtId="0" fontId="0" fillId="0" borderId="0" xfId="0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14" xfId="0" applyFon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5" xfId="0" applyNumberFormat="1" applyBorder="1" applyAlignment="1" applyProtection="1">
      <alignment horizontal="center" vertical="center"/>
      <protection locked="0"/>
    </xf>
    <xf numFmtId="0" fontId="15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/>
    </xf>
    <xf numFmtId="49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19" fillId="0" borderId="0" xfId="0" applyFont="1" applyFill="1" applyAlignment="1">
      <alignment/>
    </xf>
    <xf numFmtId="172" fontId="19" fillId="0" borderId="0" xfId="0" applyNumberFormat="1" applyFont="1" applyFill="1" applyAlignment="1">
      <alignment horizontal="right"/>
    </xf>
    <xf numFmtId="172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72" fontId="0" fillId="0" borderId="0" xfId="0" applyNumberFormat="1" applyAlignment="1">
      <alignment horizontal="right"/>
    </xf>
    <xf numFmtId="0" fontId="1" fillId="0" borderId="19" xfId="0" applyFont="1" applyFill="1" applyBorder="1" applyAlignment="1">
      <alignment wrapText="1"/>
    </xf>
    <xf numFmtId="0" fontId="21" fillId="0" borderId="19" xfId="0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wrapText="1"/>
    </xf>
    <xf numFmtId="0" fontId="21" fillId="0" borderId="20" xfId="0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wrapText="1"/>
    </xf>
    <xf numFmtId="0" fontId="19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 wrapText="1"/>
    </xf>
    <xf numFmtId="3" fontId="1" fillId="0" borderId="20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wrapText="1"/>
    </xf>
    <xf numFmtId="0" fontId="19" fillId="0" borderId="21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6" fillId="0" borderId="0" xfId="0" applyFont="1" applyFill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172" fontId="21" fillId="0" borderId="0" xfId="0" applyNumberFormat="1" applyFont="1" applyFill="1" applyAlignment="1">
      <alignment horizontal="right"/>
    </xf>
    <xf numFmtId="0" fontId="28" fillId="0" borderId="1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72" fontId="22" fillId="0" borderId="0" xfId="0" applyNumberFormat="1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31" fillId="0" borderId="0" xfId="0" applyFont="1" applyAlignment="1">
      <alignment horizontal="center"/>
    </xf>
    <xf numFmtId="172" fontId="11" fillId="0" borderId="0" xfId="0" applyNumberFormat="1" applyFont="1" applyFill="1" applyAlignment="1">
      <alignment horizontal="right" wrapText="1"/>
    </xf>
    <xf numFmtId="0" fontId="15" fillId="0" borderId="0" xfId="0" applyFont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0" fontId="25" fillId="0" borderId="0" xfId="0" applyFont="1" applyAlignment="1">
      <alignment horizontal="right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33" borderId="10" xfId="0" applyFont="1" applyFill="1" applyBorder="1" applyAlignment="1">
      <alignment wrapText="1"/>
    </xf>
    <xf numFmtId="0" fontId="0" fillId="0" borderId="24" xfId="0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36" fillId="0" borderId="0" xfId="0" applyFont="1" applyAlignment="1">
      <alignment/>
    </xf>
    <xf numFmtId="0" fontId="17" fillId="0" borderId="25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49" fontId="14" fillId="0" borderId="25" xfId="0" applyNumberFormat="1" applyFont="1" applyFill="1" applyBorder="1" applyAlignment="1">
      <alignment horizontal="center" vertical="center" textRotation="90"/>
    </xf>
    <xf numFmtId="49" fontId="14" fillId="0" borderId="25" xfId="0" applyNumberFormat="1" applyFont="1" applyFill="1" applyBorder="1" applyAlignment="1">
      <alignment horizontal="center" vertical="center" textRotation="90" wrapText="1"/>
    </xf>
    <xf numFmtId="0" fontId="39" fillId="0" borderId="31" xfId="0" applyFont="1" applyFill="1" applyBorder="1" applyAlignment="1">
      <alignment horizontal="justify" vertical="distributed" wrapText="1"/>
    </xf>
    <xf numFmtId="49" fontId="6" fillId="0" borderId="10" xfId="0" applyNumberFormat="1" applyFont="1" applyFill="1" applyBorder="1" applyAlignment="1">
      <alignment horizontal="center"/>
    </xf>
    <xf numFmtId="0" fontId="39" fillId="0" borderId="32" xfId="0" applyFont="1" applyFill="1" applyBorder="1" applyAlignment="1">
      <alignment horizontal="justify" vertical="distributed" wrapText="1"/>
    </xf>
    <xf numFmtId="0" fontId="27" fillId="0" borderId="33" xfId="0" applyFont="1" applyFill="1" applyBorder="1" applyAlignment="1">
      <alignment horizontal="justify" vertical="distributed" wrapText="1"/>
    </xf>
    <xf numFmtId="0" fontId="40" fillId="0" borderId="33" xfId="0" applyFont="1" applyFill="1" applyBorder="1" applyAlignment="1">
      <alignment horizontal="justify" vertical="distributed" wrapText="1"/>
    </xf>
    <xf numFmtId="49" fontId="38" fillId="0" borderId="10" xfId="0" applyNumberFormat="1" applyFont="1" applyFill="1" applyBorder="1" applyAlignment="1">
      <alignment horizontal="center"/>
    </xf>
    <xf numFmtId="0" fontId="39" fillId="0" borderId="33" xfId="0" applyFont="1" applyFill="1" applyBorder="1" applyAlignment="1">
      <alignment horizontal="justify" vertical="justify" wrapText="1"/>
    </xf>
    <xf numFmtId="49" fontId="38" fillId="0" borderId="10" xfId="0" applyNumberFormat="1" applyFont="1" applyFill="1" applyBorder="1" applyAlignment="1">
      <alignment horizontal="center"/>
    </xf>
    <xf numFmtId="0" fontId="27" fillId="0" borderId="33" xfId="0" applyFont="1" applyFill="1" applyBorder="1" applyAlignment="1">
      <alignment horizontal="justify" vertical="justify" wrapText="1"/>
    </xf>
    <xf numFmtId="49" fontId="41" fillId="0" borderId="10" xfId="0" applyNumberFormat="1" applyFont="1" applyFill="1" applyBorder="1" applyAlignment="1">
      <alignment/>
    </xf>
    <xf numFmtId="49" fontId="42" fillId="0" borderId="10" xfId="0" applyNumberFormat="1" applyFont="1" applyFill="1" applyBorder="1" applyAlignment="1">
      <alignment/>
    </xf>
    <xf numFmtId="0" fontId="27" fillId="0" borderId="33" xfId="0" applyFont="1" applyFill="1" applyBorder="1" applyAlignment="1">
      <alignment horizontal="justify" vertical="center" wrapText="1"/>
    </xf>
    <xf numFmtId="0" fontId="40" fillId="0" borderId="33" xfId="0" applyFont="1" applyFill="1" applyBorder="1" applyAlignment="1">
      <alignment horizontal="justify" vertical="center" wrapText="1"/>
    </xf>
    <xf numFmtId="0" fontId="40" fillId="0" borderId="30" xfId="0" applyFont="1" applyFill="1" applyBorder="1" applyAlignment="1">
      <alignment horizontal="justify" vertical="distributed" wrapText="1"/>
    </xf>
    <xf numFmtId="173" fontId="42" fillId="0" borderId="10" xfId="0" applyNumberFormat="1" applyFont="1" applyFill="1" applyBorder="1" applyAlignment="1">
      <alignment/>
    </xf>
    <xf numFmtId="0" fontId="33" fillId="0" borderId="33" xfId="0" applyFont="1" applyFill="1" applyBorder="1" applyAlignment="1">
      <alignment horizontal="justify" vertical="center" wrapText="1"/>
    </xf>
    <xf numFmtId="0" fontId="39" fillId="0" borderId="33" xfId="0" applyFont="1" applyFill="1" applyBorder="1" applyAlignment="1">
      <alignment horizontal="justify" vertical="center" wrapText="1"/>
    </xf>
    <xf numFmtId="0" fontId="22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7" fillId="0" borderId="34" xfId="0" applyNumberFormat="1" applyFont="1" applyFill="1" applyBorder="1" applyAlignment="1" applyProtection="1">
      <alignment wrapText="1" shrinkToFit="1"/>
      <protection locked="0"/>
    </xf>
    <xf numFmtId="0" fontId="13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35" xfId="0" applyFont="1" applyFill="1" applyBorder="1" applyAlignment="1">
      <alignment horizontal="justify" vertical="center" wrapText="1"/>
    </xf>
    <xf numFmtId="0" fontId="27" fillId="0" borderId="10" xfId="0" applyFont="1" applyFill="1" applyBorder="1" applyAlignment="1">
      <alignment/>
    </xf>
    <xf numFmtId="3" fontId="27" fillId="0" borderId="10" xfId="0" applyNumberFormat="1" applyFont="1" applyFill="1" applyBorder="1" applyAlignment="1">
      <alignment horizontal="right"/>
    </xf>
    <xf numFmtId="172" fontId="12" fillId="0" borderId="10" xfId="0" applyNumberFormat="1" applyFont="1" applyFill="1" applyBorder="1" applyAlignment="1">
      <alignment/>
    </xf>
    <xf numFmtId="172" fontId="13" fillId="0" borderId="10" xfId="0" applyNumberFormat="1" applyFont="1" applyFill="1" applyBorder="1" applyAlignment="1">
      <alignment/>
    </xf>
    <xf numFmtId="1" fontId="12" fillId="0" borderId="10" xfId="0" applyNumberFormat="1" applyFont="1" applyFill="1" applyBorder="1" applyAlignment="1">
      <alignment/>
    </xf>
    <xf numFmtId="172" fontId="12" fillId="0" borderId="10" xfId="0" applyNumberFormat="1" applyFont="1" applyFill="1" applyBorder="1" applyAlignment="1">
      <alignment/>
    </xf>
    <xf numFmtId="1" fontId="13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0" fontId="43" fillId="0" borderId="33" xfId="0" applyFont="1" applyFill="1" applyBorder="1" applyAlignment="1">
      <alignment horizontal="justify" vertical="center" wrapText="1"/>
    </xf>
    <xf numFmtId="49" fontId="44" fillId="0" borderId="10" xfId="0" applyNumberFormat="1" applyFont="1" applyFill="1" applyBorder="1" applyAlignment="1">
      <alignment horizontal="center"/>
    </xf>
    <xf numFmtId="49" fontId="45" fillId="0" borderId="10" xfId="0" applyNumberFormat="1" applyFont="1" applyFill="1" applyBorder="1" applyAlignment="1">
      <alignment/>
    </xf>
    <xf numFmtId="49" fontId="44" fillId="0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/>
    </xf>
    <xf numFmtId="49" fontId="12" fillId="0" borderId="10" xfId="0" applyNumberFormat="1" applyFont="1" applyFill="1" applyBorder="1" applyAlignment="1">
      <alignment horizontal="right"/>
    </xf>
    <xf numFmtId="172" fontId="13" fillId="0" borderId="10" xfId="0" applyNumberFormat="1" applyFont="1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 wrapText="1"/>
    </xf>
    <xf numFmtId="172" fontId="1" fillId="0" borderId="36" xfId="0" applyNumberFormat="1" applyFont="1" applyFill="1" applyBorder="1" applyAlignment="1">
      <alignment horizontal="center" wrapText="1"/>
    </xf>
    <xf numFmtId="3" fontId="0" fillId="0" borderId="2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 wrapText="1"/>
    </xf>
    <xf numFmtId="3" fontId="0" fillId="0" borderId="21" xfId="0" applyNumberFormat="1" applyFont="1" applyFill="1" applyBorder="1" applyAlignment="1">
      <alignment horizontal="center"/>
    </xf>
    <xf numFmtId="172" fontId="1" fillId="0" borderId="10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3" fillId="0" borderId="25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49" fontId="14" fillId="0" borderId="35" xfId="0" applyNumberFormat="1" applyFont="1" applyFill="1" applyBorder="1" applyAlignment="1">
      <alignment horizontal="center" vertical="center" wrapText="1"/>
    </xf>
    <xf numFmtId="49" fontId="14" fillId="0" borderId="39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49" fontId="14" fillId="0" borderId="37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4" fillId="0" borderId="40" xfId="0" applyNumberFormat="1" applyFont="1" applyFill="1" applyBorder="1" applyAlignment="1">
      <alignment horizontal="center" vertical="center" wrapText="1"/>
    </xf>
    <xf numFmtId="49" fontId="14" fillId="0" borderId="4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2" fillId="0" borderId="4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wrapText="1"/>
    </xf>
    <xf numFmtId="0" fontId="12" fillId="0" borderId="0" xfId="0" applyFont="1" applyAlignment="1">
      <alignment horizontal="right"/>
    </xf>
    <xf numFmtId="0" fontId="16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right" wrapText="1"/>
    </xf>
    <xf numFmtId="0" fontId="15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49" fontId="1" fillId="0" borderId="35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42" xfId="0" applyBorder="1" applyAlignment="1">
      <alignment horizontal="right"/>
    </xf>
    <xf numFmtId="49" fontId="0" fillId="0" borderId="35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2" fontId="11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72" fontId="12" fillId="0" borderId="0" xfId="0" applyNumberFormat="1" applyFont="1" applyFill="1" applyAlignment="1">
      <alignment horizontal="right" wrapText="1"/>
    </xf>
    <xf numFmtId="0" fontId="12" fillId="0" borderId="0" xfId="0" applyFont="1" applyAlignment="1">
      <alignment horizontal="right" wrapText="1"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172" fontId="20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 horizontal="right" wrapText="1"/>
    </xf>
    <xf numFmtId="172" fontId="11" fillId="0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3"/>
  <sheetViews>
    <sheetView zoomScalePageLayoutView="0" workbookViewId="0" topLeftCell="A1">
      <selection activeCell="A3" sqref="A3:J3"/>
    </sheetView>
  </sheetViews>
  <sheetFormatPr defaultColWidth="9.00390625" defaultRowHeight="12.75"/>
  <cols>
    <col min="1" max="1" width="44.00390625" style="140" customWidth="1"/>
    <col min="2" max="2" width="4.375" style="140" customWidth="1"/>
    <col min="3" max="3" width="4.125" style="140" customWidth="1"/>
    <col min="4" max="4" width="3.625" style="140" customWidth="1"/>
    <col min="5" max="5" width="5.875" style="140" customWidth="1"/>
    <col min="6" max="6" width="3.625" style="140" customWidth="1"/>
    <col min="7" max="7" width="9.375" style="140" customWidth="1"/>
    <col min="8" max="8" width="9.25390625" style="140" customWidth="1"/>
    <col min="9" max="9" width="8.125" style="140" customWidth="1"/>
    <col min="10" max="10" width="8.75390625" style="140" customWidth="1"/>
    <col min="11" max="16384" width="9.125" style="140" customWidth="1"/>
  </cols>
  <sheetData>
    <row r="1" ht="16.5" customHeight="1"/>
    <row r="2" spans="1:10" ht="15.75">
      <c r="A2" s="139"/>
      <c r="D2" s="173" t="s">
        <v>49</v>
      </c>
      <c r="E2" s="173"/>
      <c r="F2" s="173"/>
      <c r="G2" s="173"/>
      <c r="H2" s="173"/>
      <c r="I2" s="174"/>
      <c r="J2" s="174"/>
    </row>
    <row r="3" spans="1:10" ht="15.75">
      <c r="A3" s="183" t="s">
        <v>388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10" ht="37.5" customHeight="1">
      <c r="A4" s="185" t="s">
        <v>377</v>
      </c>
      <c r="B4" s="185"/>
      <c r="C4" s="185"/>
      <c r="D4" s="186"/>
      <c r="E4" s="186"/>
      <c r="F4" s="186"/>
      <c r="G4" s="186"/>
      <c r="H4" s="186"/>
      <c r="I4" s="186"/>
      <c r="J4" s="186"/>
    </row>
    <row r="5" spans="1:4" ht="19.5" customHeight="1">
      <c r="A5" s="189" t="s">
        <v>166</v>
      </c>
      <c r="B5" s="190"/>
      <c r="C5" s="190"/>
      <c r="D5" s="191"/>
    </row>
    <row r="6" spans="1:10" ht="21" customHeight="1">
      <c r="A6" s="192"/>
      <c r="B6" s="192"/>
      <c r="C6" s="192"/>
      <c r="D6" s="193"/>
      <c r="E6" s="193"/>
      <c r="F6" s="193"/>
      <c r="G6" s="193"/>
      <c r="H6" s="193"/>
      <c r="I6" s="193"/>
      <c r="J6" s="140" t="s">
        <v>50</v>
      </c>
    </row>
    <row r="7" spans="1:10" ht="18.75" customHeight="1">
      <c r="A7" s="141" t="s">
        <v>51</v>
      </c>
      <c r="B7" s="178" t="s">
        <v>52</v>
      </c>
      <c r="C7" s="179"/>
      <c r="D7" s="179"/>
      <c r="E7" s="179"/>
      <c r="F7" s="179"/>
      <c r="G7" s="179"/>
      <c r="H7" s="175" t="s">
        <v>211</v>
      </c>
      <c r="I7" s="175" t="s">
        <v>357</v>
      </c>
      <c r="J7" s="175" t="s">
        <v>378</v>
      </c>
    </row>
    <row r="8" spans="1:10" ht="16.5" customHeight="1">
      <c r="A8" s="118"/>
      <c r="B8" s="180" t="s">
        <v>54</v>
      </c>
      <c r="C8" s="182" t="s">
        <v>55</v>
      </c>
      <c r="D8" s="182"/>
      <c r="E8" s="182"/>
      <c r="F8" s="182"/>
      <c r="G8" s="187" t="s">
        <v>240</v>
      </c>
      <c r="H8" s="176"/>
      <c r="I8" s="176"/>
      <c r="J8" s="176"/>
    </row>
    <row r="9" spans="1:10" ht="68.25" customHeight="1">
      <c r="A9" s="119"/>
      <c r="B9" s="181"/>
      <c r="C9" s="120" t="s">
        <v>56</v>
      </c>
      <c r="D9" s="120" t="s">
        <v>57</v>
      </c>
      <c r="E9" s="121" t="s">
        <v>58</v>
      </c>
      <c r="F9" s="120" t="s">
        <v>59</v>
      </c>
      <c r="G9" s="188"/>
      <c r="H9" s="177"/>
      <c r="I9" s="177"/>
      <c r="J9" s="177"/>
    </row>
    <row r="10" spans="1:10" ht="20.25" customHeight="1">
      <c r="A10" s="122" t="s">
        <v>60</v>
      </c>
      <c r="B10" s="123" t="s">
        <v>9</v>
      </c>
      <c r="C10" s="123" t="s">
        <v>61</v>
      </c>
      <c r="D10" s="123" t="s">
        <v>7</v>
      </c>
      <c r="E10" s="123" t="s">
        <v>62</v>
      </c>
      <c r="F10" s="123" t="s">
        <v>7</v>
      </c>
      <c r="G10" s="123" t="s">
        <v>8</v>
      </c>
      <c r="H10" s="151">
        <f>H11+H38</f>
        <v>17026.2</v>
      </c>
      <c r="I10" s="151">
        <f>I11+I39</f>
        <v>17342.7</v>
      </c>
      <c r="J10" s="142">
        <f>J11+J39</f>
        <v>17674.7</v>
      </c>
    </row>
    <row r="11" spans="1:10" ht="20.25" customHeight="1">
      <c r="A11" s="124" t="s">
        <v>156</v>
      </c>
      <c r="B11" s="123" t="s">
        <v>9</v>
      </c>
      <c r="C11" s="123" t="s">
        <v>61</v>
      </c>
      <c r="D11" s="123" t="s">
        <v>7</v>
      </c>
      <c r="E11" s="123" t="s">
        <v>62</v>
      </c>
      <c r="F11" s="123" t="s">
        <v>7</v>
      </c>
      <c r="G11" s="123" t="s">
        <v>8</v>
      </c>
      <c r="H11" s="142">
        <f>H12+H25+H33+H23+H18</f>
        <v>17026.2</v>
      </c>
      <c r="I11" s="142">
        <f>I12+I25+I34+I36+I23+I18</f>
        <v>17342.7</v>
      </c>
      <c r="J11" s="142">
        <f>J12+J25+J34+J36+J23+J18</f>
        <v>17674.7</v>
      </c>
    </row>
    <row r="12" spans="1:10" ht="14.25" customHeight="1">
      <c r="A12" s="125" t="s">
        <v>64</v>
      </c>
      <c r="B12" s="123" t="s">
        <v>158</v>
      </c>
      <c r="C12" s="123" t="s">
        <v>61</v>
      </c>
      <c r="D12" s="123" t="s">
        <v>12</v>
      </c>
      <c r="E12" s="123" t="s">
        <v>62</v>
      </c>
      <c r="F12" s="123" t="s">
        <v>7</v>
      </c>
      <c r="G12" s="123" t="s">
        <v>8</v>
      </c>
      <c r="H12" s="143">
        <f>H13</f>
        <v>4164.4</v>
      </c>
      <c r="I12" s="143">
        <f>I13</f>
        <v>4277</v>
      </c>
      <c r="J12" s="143">
        <f>J13</f>
        <v>4400</v>
      </c>
    </row>
    <row r="13" spans="1:10" ht="14.25" customHeight="1">
      <c r="A13" s="126" t="s">
        <v>65</v>
      </c>
      <c r="B13" s="127" t="s">
        <v>158</v>
      </c>
      <c r="C13" s="127" t="s">
        <v>61</v>
      </c>
      <c r="D13" s="127" t="s">
        <v>12</v>
      </c>
      <c r="E13" s="127" t="s">
        <v>66</v>
      </c>
      <c r="F13" s="127" t="s">
        <v>12</v>
      </c>
      <c r="G13" s="127" t="s">
        <v>212</v>
      </c>
      <c r="H13" s="143">
        <f>H14+H16+H15+H17</f>
        <v>4164.4</v>
      </c>
      <c r="I13" s="143">
        <f>I14+I16+I15</f>
        <v>4277</v>
      </c>
      <c r="J13" s="143">
        <f>J14+J16+J15</f>
        <v>4400</v>
      </c>
    </row>
    <row r="14" spans="1:10" ht="60.75" customHeight="1">
      <c r="A14" s="125" t="s">
        <v>213</v>
      </c>
      <c r="B14" s="123" t="s">
        <v>158</v>
      </c>
      <c r="C14" s="123" t="s">
        <v>61</v>
      </c>
      <c r="D14" s="123" t="s">
        <v>12</v>
      </c>
      <c r="E14" s="123" t="s">
        <v>159</v>
      </c>
      <c r="F14" s="123" t="s">
        <v>12</v>
      </c>
      <c r="G14" s="123" t="s">
        <v>212</v>
      </c>
      <c r="H14" s="144">
        <v>4156.4</v>
      </c>
      <c r="I14" s="144">
        <v>4269</v>
      </c>
      <c r="J14" s="144">
        <v>4392</v>
      </c>
    </row>
    <row r="15" spans="1:10" ht="64.5" customHeight="1">
      <c r="A15" s="125" t="s">
        <v>214</v>
      </c>
      <c r="B15" s="123" t="s">
        <v>158</v>
      </c>
      <c r="C15" s="123" t="s">
        <v>61</v>
      </c>
      <c r="D15" s="123" t="s">
        <v>12</v>
      </c>
      <c r="E15" s="123" t="s">
        <v>67</v>
      </c>
      <c r="F15" s="123" t="s">
        <v>12</v>
      </c>
      <c r="G15" s="123" t="s">
        <v>212</v>
      </c>
      <c r="H15" s="144">
        <v>8</v>
      </c>
      <c r="I15" s="144">
        <v>8</v>
      </c>
      <c r="J15" s="144">
        <v>8</v>
      </c>
    </row>
    <row r="16" spans="1:10" ht="36.75" customHeight="1">
      <c r="A16" s="125" t="s">
        <v>167</v>
      </c>
      <c r="B16" s="123" t="s">
        <v>158</v>
      </c>
      <c r="C16" s="123" t="s">
        <v>61</v>
      </c>
      <c r="D16" s="123" t="s">
        <v>12</v>
      </c>
      <c r="E16" s="123" t="s">
        <v>68</v>
      </c>
      <c r="F16" s="123" t="s">
        <v>12</v>
      </c>
      <c r="G16" s="123" t="s">
        <v>212</v>
      </c>
      <c r="H16" s="144">
        <v>0</v>
      </c>
      <c r="I16" s="144">
        <v>0</v>
      </c>
      <c r="J16" s="144">
        <v>0</v>
      </c>
    </row>
    <row r="17" spans="1:10" ht="50.25" customHeight="1">
      <c r="A17" s="125" t="s">
        <v>241</v>
      </c>
      <c r="B17" s="123" t="s">
        <v>158</v>
      </c>
      <c r="C17" s="123" t="s">
        <v>61</v>
      </c>
      <c r="D17" s="123" t="s">
        <v>12</v>
      </c>
      <c r="E17" s="123" t="s">
        <v>242</v>
      </c>
      <c r="F17" s="123" t="s">
        <v>12</v>
      </c>
      <c r="G17" s="123" t="s">
        <v>212</v>
      </c>
      <c r="H17" s="144">
        <v>0</v>
      </c>
      <c r="I17" s="144">
        <v>0</v>
      </c>
      <c r="J17" s="144">
        <v>0</v>
      </c>
    </row>
    <row r="18" spans="1:10" ht="24.75" customHeight="1">
      <c r="A18" s="128" t="s">
        <v>168</v>
      </c>
      <c r="B18" s="127" t="s">
        <v>158</v>
      </c>
      <c r="C18" s="127" t="s">
        <v>61</v>
      </c>
      <c r="D18" s="127" t="s">
        <v>43</v>
      </c>
      <c r="E18" s="127" t="s">
        <v>62</v>
      </c>
      <c r="F18" s="127" t="s">
        <v>7</v>
      </c>
      <c r="G18" s="129" t="s">
        <v>8</v>
      </c>
      <c r="H18" s="143">
        <f>H19+H20+H21+H22</f>
        <v>2619.3</v>
      </c>
      <c r="I18" s="143">
        <f>I19+I20+I21+I22</f>
        <v>2619.3</v>
      </c>
      <c r="J18" s="143">
        <f>J19+J20+J21+J22</f>
        <v>2619.3</v>
      </c>
    </row>
    <row r="19" spans="1:10" ht="34.5" customHeight="1">
      <c r="A19" s="130" t="s">
        <v>169</v>
      </c>
      <c r="B19" s="123" t="s">
        <v>158</v>
      </c>
      <c r="C19" s="123" t="s">
        <v>61</v>
      </c>
      <c r="D19" s="123" t="s">
        <v>43</v>
      </c>
      <c r="E19" s="123" t="s">
        <v>173</v>
      </c>
      <c r="F19" s="123" t="s">
        <v>12</v>
      </c>
      <c r="G19" s="123" t="s">
        <v>212</v>
      </c>
      <c r="H19" s="144">
        <v>949.8</v>
      </c>
      <c r="I19" s="144">
        <v>949.8</v>
      </c>
      <c r="J19" s="144">
        <v>949.8</v>
      </c>
    </row>
    <row r="20" spans="1:10" ht="36.75" customHeight="1">
      <c r="A20" s="145" t="s">
        <v>170</v>
      </c>
      <c r="B20" s="123" t="s">
        <v>158</v>
      </c>
      <c r="C20" s="123" t="s">
        <v>61</v>
      </c>
      <c r="D20" s="123" t="s">
        <v>43</v>
      </c>
      <c r="E20" s="123" t="s">
        <v>174</v>
      </c>
      <c r="F20" s="123" t="s">
        <v>12</v>
      </c>
      <c r="G20" s="123" t="s">
        <v>212</v>
      </c>
      <c r="H20" s="144">
        <v>6.7</v>
      </c>
      <c r="I20" s="144">
        <v>6.7</v>
      </c>
      <c r="J20" s="144">
        <v>6.7</v>
      </c>
    </row>
    <row r="21" spans="1:10" ht="47.25" customHeight="1">
      <c r="A21" s="145" t="s">
        <v>171</v>
      </c>
      <c r="B21" s="123" t="s">
        <v>158</v>
      </c>
      <c r="C21" s="123" t="s">
        <v>61</v>
      </c>
      <c r="D21" s="123" t="s">
        <v>43</v>
      </c>
      <c r="E21" s="123" t="s">
        <v>175</v>
      </c>
      <c r="F21" s="123" t="s">
        <v>12</v>
      </c>
      <c r="G21" s="123" t="s">
        <v>212</v>
      </c>
      <c r="H21" s="144">
        <v>1839.4</v>
      </c>
      <c r="I21" s="144">
        <v>1839.4</v>
      </c>
      <c r="J21" s="144">
        <v>1839.4</v>
      </c>
    </row>
    <row r="22" spans="1:10" ht="47.25" customHeight="1">
      <c r="A22" s="145" t="s">
        <v>172</v>
      </c>
      <c r="B22" s="123" t="s">
        <v>158</v>
      </c>
      <c r="C22" s="123" t="s">
        <v>61</v>
      </c>
      <c r="D22" s="123" t="s">
        <v>43</v>
      </c>
      <c r="E22" s="123" t="s">
        <v>176</v>
      </c>
      <c r="F22" s="123" t="s">
        <v>12</v>
      </c>
      <c r="G22" s="123" t="s">
        <v>212</v>
      </c>
      <c r="H22" s="144">
        <v>-176.6</v>
      </c>
      <c r="I22" s="144">
        <v>-176.6</v>
      </c>
      <c r="J22" s="144">
        <v>-176.6</v>
      </c>
    </row>
    <row r="23" spans="1:10" ht="12.75" customHeight="1">
      <c r="A23" s="126" t="s">
        <v>69</v>
      </c>
      <c r="B23" s="127" t="s">
        <v>158</v>
      </c>
      <c r="C23" s="127" t="s">
        <v>61</v>
      </c>
      <c r="D23" s="127" t="s">
        <v>42</v>
      </c>
      <c r="E23" s="131" t="s">
        <v>62</v>
      </c>
      <c r="F23" s="127" t="s">
        <v>7</v>
      </c>
      <c r="G23" s="123" t="s">
        <v>8</v>
      </c>
      <c r="H23" s="142">
        <f>H24</f>
        <v>28</v>
      </c>
      <c r="I23" s="142">
        <f>I24</f>
        <v>29</v>
      </c>
      <c r="J23" s="142">
        <f>J24</f>
        <v>30</v>
      </c>
    </row>
    <row r="24" spans="1:10" ht="15.75" customHeight="1">
      <c r="A24" s="126" t="s">
        <v>70</v>
      </c>
      <c r="B24" s="123" t="s">
        <v>158</v>
      </c>
      <c r="C24" s="123" t="s">
        <v>61</v>
      </c>
      <c r="D24" s="123" t="s">
        <v>42</v>
      </c>
      <c r="E24" s="132" t="s">
        <v>160</v>
      </c>
      <c r="F24" s="123" t="s">
        <v>12</v>
      </c>
      <c r="G24" s="123" t="s">
        <v>212</v>
      </c>
      <c r="H24" s="144">
        <v>28</v>
      </c>
      <c r="I24" s="144">
        <v>29</v>
      </c>
      <c r="J24" s="144">
        <v>30</v>
      </c>
    </row>
    <row r="25" spans="1:10" ht="17.25" customHeight="1">
      <c r="A25" s="125" t="s">
        <v>71</v>
      </c>
      <c r="B25" s="123" t="s">
        <v>158</v>
      </c>
      <c r="C25" s="123" t="s">
        <v>61</v>
      </c>
      <c r="D25" s="123" t="s">
        <v>72</v>
      </c>
      <c r="E25" s="132" t="s">
        <v>62</v>
      </c>
      <c r="F25" s="123" t="s">
        <v>7</v>
      </c>
      <c r="G25" s="123" t="s">
        <v>8</v>
      </c>
      <c r="H25" s="142">
        <f>H26+H28</f>
        <v>10214.5</v>
      </c>
      <c r="I25" s="142">
        <f>I26+I28</f>
        <v>10417.4</v>
      </c>
      <c r="J25" s="142">
        <f>J26+J28</f>
        <v>10625.4</v>
      </c>
    </row>
    <row r="26" spans="1:10" ht="15" customHeight="1">
      <c r="A26" s="126" t="s">
        <v>73</v>
      </c>
      <c r="B26" s="127" t="s">
        <v>158</v>
      </c>
      <c r="C26" s="127" t="s">
        <v>61</v>
      </c>
      <c r="D26" s="127" t="s">
        <v>72</v>
      </c>
      <c r="E26" s="131" t="s">
        <v>74</v>
      </c>
      <c r="F26" s="127" t="s">
        <v>7</v>
      </c>
      <c r="G26" s="123" t="s">
        <v>212</v>
      </c>
      <c r="H26" s="143">
        <f>H27</f>
        <v>1122.5</v>
      </c>
      <c r="I26" s="143">
        <f>I27</f>
        <v>1144.4</v>
      </c>
      <c r="J26" s="143">
        <f>J27</f>
        <v>1167.4</v>
      </c>
    </row>
    <row r="27" spans="1:10" ht="33" customHeight="1">
      <c r="A27" s="133" t="s">
        <v>215</v>
      </c>
      <c r="B27" s="123" t="s">
        <v>158</v>
      </c>
      <c r="C27" s="123" t="s">
        <v>61</v>
      </c>
      <c r="D27" s="123" t="s">
        <v>72</v>
      </c>
      <c r="E27" s="132" t="s">
        <v>75</v>
      </c>
      <c r="F27" s="123" t="s">
        <v>46</v>
      </c>
      <c r="G27" s="123" t="s">
        <v>212</v>
      </c>
      <c r="H27" s="144">
        <v>1122.5</v>
      </c>
      <c r="I27" s="144">
        <v>1144.4</v>
      </c>
      <c r="J27" s="144">
        <v>1167.4</v>
      </c>
    </row>
    <row r="28" spans="1:10" ht="15" customHeight="1">
      <c r="A28" s="126" t="s">
        <v>76</v>
      </c>
      <c r="B28" s="127" t="s">
        <v>158</v>
      </c>
      <c r="C28" s="127" t="s">
        <v>61</v>
      </c>
      <c r="D28" s="127" t="s">
        <v>72</v>
      </c>
      <c r="E28" s="131" t="s">
        <v>77</v>
      </c>
      <c r="F28" s="127" t="s">
        <v>7</v>
      </c>
      <c r="G28" s="129" t="s">
        <v>8</v>
      </c>
      <c r="H28" s="142">
        <f>H29+H31</f>
        <v>9092</v>
      </c>
      <c r="I28" s="142">
        <f>I29+I31</f>
        <v>9273</v>
      </c>
      <c r="J28" s="142">
        <f>J29+J31</f>
        <v>9458</v>
      </c>
    </row>
    <row r="29" spans="1:10" ht="24" customHeight="1">
      <c r="A29" s="133" t="s">
        <v>216</v>
      </c>
      <c r="B29" s="123" t="s">
        <v>158</v>
      </c>
      <c r="C29" s="123" t="s">
        <v>61</v>
      </c>
      <c r="D29" s="123" t="s">
        <v>72</v>
      </c>
      <c r="E29" s="132" t="s">
        <v>217</v>
      </c>
      <c r="F29" s="123" t="s">
        <v>7</v>
      </c>
      <c r="G29" s="123" t="s">
        <v>212</v>
      </c>
      <c r="H29" s="143">
        <f>H30</f>
        <v>6452</v>
      </c>
      <c r="I29" s="143">
        <f>I30</f>
        <v>6581</v>
      </c>
      <c r="J29" s="143">
        <f>J30</f>
        <v>6712</v>
      </c>
    </row>
    <row r="30" spans="1:10" ht="26.25" customHeight="1">
      <c r="A30" s="133" t="s">
        <v>216</v>
      </c>
      <c r="B30" s="123" t="s">
        <v>158</v>
      </c>
      <c r="C30" s="123" t="s">
        <v>61</v>
      </c>
      <c r="D30" s="123" t="s">
        <v>72</v>
      </c>
      <c r="E30" s="132" t="s">
        <v>217</v>
      </c>
      <c r="F30" s="123" t="s">
        <v>46</v>
      </c>
      <c r="G30" s="123" t="s">
        <v>212</v>
      </c>
      <c r="H30" s="144">
        <v>6452</v>
      </c>
      <c r="I30" s="144">
        <v>6581</v>
      </c>
      <c r="J30" s="144">
        <v>6712</v>
      </c>
    </row>
    <row r="31" spans="1:10" ht="26.25" customHeight="1">
      <c r="A31" s="133" t="s">
        <v>218</v>
      </c>
      <c r="B31" s="123" t="s">
        <v>158</v>
      </c>
      <c r="C31" s="123" t="s">
        <v>61</v>
      </c>
      <c r="D31" s="123" t="s">
        <v>72</v>
      </c>
      <c r="E31" s="132" t="s">
        <v>219</v>
      </c>
      <c r="F31" s="123" t="s">
        <v>7</v>
      </c>
      <c r="G31" s="123" t="s">
        <v>212</v>
      </c>
      <c r="H31" s="143">
        <f>H32</f>
        <v>2640</v>
      </c>
      <c r="I31" s="143">
        <f>I32</f>
        <v>2692</v>
      </c>
      <c r="J31" s="143">
        <f>J32</f>
        <v>2746</v>
      </c>
    </row>
    <row r="32" spans="1:10" ht="27" customHeight="1">
      <c r="A32" s="133" t="s">
        <v>218</v>
      </c>
      <c r="B32" s="123" t="s">
        <v>9</v>
      </c>
      <c r="C32" s="123" t="s">
        <v>61</v>
      </c>
      <c r="D32" s="123" t="s">
        <v>72</v>
      </c>
      <c r="E32" s="132" t="s">
        <v>219</v>
      </c>
      <c r="F32" s="123" t="s">
        <v>46</v>
      </c>
      <c r="G32" s="123" t="s">
        <v>212</v>
      </c>
      <c r="H32" s="144">
        <v>2640</v>
      </c>
      <c r="I32" s="144">
        <v>2692</v>
      </c>
      <c r="J32" s="144">
        <v>2746</v>
      </c>
    </row>
    <row r="33" spans="1:10" ht="24" customHeight="1">
      <c r="A33" s="126" t="s">
        <v>82</v>
      </c>
      <c r="B33" s="127" t="s">
        <v>161</v>
      </c>
      <c r="C33" s="127" t="s">
        <v>61</v>
      </c>
      <c r="D33" s="127" t="s">
        <v>41</v>
      </c>
      <c r="E33" s="131" t="s">
        <v>62</v>
      </c>
      <c r="F33" s="127" t="s">
        <v>7</v>
      </c>
      <c r="G33" s="129" t="s">
        <v>8</v>
      </c>
      <c r="H33" s="143">
        <f>H34</f>
        <v>0</v>
      </c>
      <c r="I33" s="142">
        <f>I34</f>
        <v>0</v>
      </c>
      <c r="J33" s="142">
        <f>J34</f>
        <v>0</v>
      </c>
    </row>
    <row r="34" spans="1:10" s="147" customFormat="1" ht="49.5" customHeight="1">
      <c r="A34" s="133" t="s">
        <v>83</v>
      </c>
      <c r="B34" s="123" t="s">
        <v>161</v>
      </c>
      <c r="C34" s="123" t="s">
        <v>61</v>
      </c>
      <c r="D34" s="123" t="s">
        <v>41</v>
      </c>
      <c r="E34" s="132" t="s">
        <v>84</v>
      </c>
      <c r="F34" s="123" t="s">
        <v>12</v>
      </c>
      <c r="G34" s="123" t="s">
        <v>212</v>
      </c>
      <c r="H34" s="144">
        <v>0</v>
      </c>
      <c r="I34" s="146">
        <v>0</v>
      </c>
      <c r="J34" s="146">
        <v>0</v>
      </c>
    </row>
    <row r="35" spans="1:10" ht="29.25" customHeight="1">
      <c r="A35" s="134" t="s">
        <v>81</v>
      </c>
      <c r="B35" s="127" t="s">
        <v>9</v>
      </c>
      <c r="C35" s="127" t="s">
        <v>61</v>
      </c>
      <c r="D35" s="127" t="s">
        <v>80</v>
      </c>
      <c r="E35" s="131" t="s">
        <v>62</v>
      </c>
      <c r="F35" s="127" t="s">
        <v>7</v>
      </c>
      <c r="G35" s="129" t="s">
        <v>8</v>
      </c>
      <c r="H35" s="143">
        <f>H37</f>
        <v>0</v>
      </c>
      <c r="I35" s="142">
        <f>I36</f>
        <v>0</v>
      </c>
      <c r="J35" s="142">
        <f>J36</f>
        <v>0</v>
      </c>
    </row>
    <row r="36" spans="1:10" ht="21.75" customHeight="1">
      <c r="A36" s="133" t="s">
        <v>220</v>
      </c>
      <c r="B36" s="123" t="s">
        <v>9</v>
      </c>
      <c r="C36" s="123" t="s">
        <v>61</v>
      </c>
      <c r="D36" s="123" t="s">
        <v>80</v>
      </c>
      <c r="E36" s="132" t="s">
        <v>162</v>
      </c>
      <c r="F36" s="123" t="s">
        <v>7</v>
      </c>
      <c r="G36" s="123" t="s">
        <v>8</v>
      </c>
      <c r="H36" s="144">
        <f>H37</f>
        <v>0</v>
      </c>
      <c r="I36" s="144">
        <f>I37</f>
        <v>0</v>
      </c>
      <c r="J36" s="144">
        <f>J37</f>
        <v>0</v>
      </c>
    </row>
    <row r="37" spans="1:10" ht="22.5" customHeight="1">
      <c r="A37" s="133" t="s">
        <v>220</v>
      </c>
      <c r="B37" s="123" t="s">
        <v>9</v>
      </c>
      <c r="C37" s="123" t="s">
        <v>61</v>
      </c>
      <c r="D37" s="123" t="s">
        <v>80</v>
      </c>
      <c r="E37" s="132" t="s">
        <v>162</v>
      </c>
      <c r="F37" s="123" t="s">
        <v>46</v>
      </c>
      <c r="G37" s="123" t="s">
        <v>212</v>
      </c>
      <c r="H37" s="144">
        <v>0</v>
      </c>
      <c r="I37" s="144">
        <v>0</v>
      </c>
      <c r="J37" s="144">
        <v>0</v>
      </c>
    </row>
    <row r="38" spans="1:10" ht="24.75" customHeight="1">
      <c r="A38" s="124" t="s">
        <v>157</v>
      </c>
      <c r="B38" s="127" t="s">
        <v>9</v>
      </c>
      <c r="C38" s="127" t="s">
        <v>61</v>
      </c>
      <c r="D38" s="127" t="s">
        <v>7</v>
      </c>
      <c r="E38" s="131" t="s">
        <v>62</v>
      </c>
      <c r="F38" s="127" t="s">
        <v>7</v>
      </c>
      <c r="G38" s="129" t="s">
        <v>8</v>
      </c>
      <c r="H38" s="143">
        <f>H39+H51+H61</f>
        <v>0</v>
      </c>
      <c r="I38" s="143">
        <f>I39+I51</f>
        <v>0</v>
      </c>
      <c r="J38" s="143">
        <f>J39+J51</f>
        <v>0</v>
      </c>
    </row>
    <row r="39" spans="1:10" ht="21.75" customHeight="1">
      <c r="A39" s="135" t="s">
        <v>85</v>
      </c>
      <c r="B39" s="127" t="s">
        <v>9</v>
      </c>
      <c r="C39" s="127" t="s">
        <v>61</v>
      </c>
      <c r="D39" s="127" t="s">
        <v>38</v>
      </c>
      <c r="E39" s="131" t="s">
        <v>62</v>
      </c>
      <c r="F39" s="127" t="s">
        <v>7</v>
      </c>
      <c r="G39" s="129" t="s">
        <v>8</v>
      </c>
      <c r="H39" s="142">
        <f>H40+H44</f>
        <v>0</v>
      </c>
      <c r="I39" s="142">
        <f>I40+I44</f>
        <v>0</v>
      </c>
      <c r="J39" s="142">
        <f>J40+J44</f>
        <v>0</v>
      </c>
    </row>
    <row r="40" spans="1:10" ht="67.5">
      <c r="A40" s="133" t="s">
        <v>163</v>
      </c>
      <c r="B40" s="123" t="s">
        <v>9</v>
      </c>
      <c r="C40" s="123" t="s">
        <v>61</v>
      </c>
      <c r="D40" s="123" t="s">
        <v>38</v>
      </c>
      <c r="E40" s="132" t="s">
        <v>86</v>
      </c>
      <c r="F40" s="123" t="s">
        <v>7</v>
      </c>
      <c r="G40" s="123" t="s">
        <v>221</v>
      </c>
      <c r="H40" s="143">
        <f>H41</f>
        <v>0</v>
      </c>
      <c r="I40" s="143">
        <f>I41</f>
        <v>0</v>
      </c>
      <c r="J40" s="143">
        <f>J41</f>
        <v>0</v>
      </c>
    </row>
    <row r="41" spans="1:10" ht="45" customHeight="1">
      <c r="A41" s="133" t="s">
        <v>88</v>
      </c>
      <c r="B41" s="123" t="s">
        <v>9</v>
      </c>
      <c r="C41" s="123" t="s">
        <v>61</v>
      </c>
      <c r="D41" s="123" t="s">
        <v>38</v>
      </c>
      <c r="E41" s="132" t="s">
        <v>89</v>
      </c>
      <c r="F41" s="123" t="s">
        <v>7</v>
      </c>
      <c r="G41" s="123" t="s">
        <v>221</v>
      </c>
      <c r="H41" s="143">
        <f>H43</f>
        <v>0</v>
      </c>
      <c r="I41" s="143">
        <f>I42+I43</f>
        <v>0</v>
      </c>
      <c r="J41" s="143">
        <f>J42+J43</f>
        <v>0</v>
      </c>
    </row>
    <row r="42" spans="1:10" ht="56.25" customHeight="1">
      <c r="A42" s="133" t="s">
        <v>222</v>
      </c>
      <c r="B42" s="123" t="s">
        <v>161</v>
      </c>
      <c r="C42" s="123" t="s">
        <v>61</v>
      </c>
      <c r="D42" s="123" t="s">
        <v>38</v>
      </c>
      <c r="E42" s="132" t="s">
        <v>164</v>
      </c>
      <c r="F42" s="123" t="s">
        <v>46</v>
      </c>
      <c r="G42" s="123" t="s">
        <v>221</v>
      </c>
      <c r="H42" s="144">
        <v>0</v>
      </c>
      <c r="I42" s="144">
        <v>0</v>
      </c>
      <c r="J42" s="144">
        <v>0</v>
      </c>
    </row>
    <row r="43" spans="1:10" ht="60" customHeight="1">
      <c r="A43" s="133" t="s">
        <v>222</v>
      </c>
      <c r="B43" s="123" t="s">
        <v>243</v>
      </c>
      <c r="C43" s="123" t="s">
        <v>61</v>
      </c>
      <c r="D43" s="123" t="s">
        <v>38</v>
      </c>
      <c r="E43" s="132" t="s">
        <v>164</v>
      </c>
      <c r="F43" s="123" t="s">
        <v>46</v>
      </c>
      <c r="G43" s="123" t="s">
        <v>221</v>
      </c>
      <c r="H43" s="144">
        <v>0</v>
      </c>
      <c r="I43" s="144">
        <v>0</v>
      </c>
      <c r="J43" s="144">
        <v>0</v>
      </c>
    </row>
    <row r="44" spans="1:10" ht="43.5" customHeight="1">
      <c r="A44" s="133" t="s">
        <v>90</v>
      </c>
      <c r="B44" s="127" t="s">
        <v>161</v>
      </c>
      <c r="C44" s="127" t="s">
        <v>61</v>
      </c>
      <c r="D44" s="127" t="s">
        <v>38</v>
      </c>
      <c r="E44" s="131" t="s">
        <v>91</v>
      </c>
      <c r="F44" s="127" t="s">
        <v>7</v>
      </c>
      <c r="G44" s="127" t="s">
        <v>221</v>
      </c>
      <c r="H44" s="143">
        <f aca="true" t="shared" si="0" ref="H44:J49">H45</f>
        <v>0</v>
      </c>
      <c r="I44" s="143">
        <f t="shared" si="0"/>
        <v>0</v>
      </c>
      <c r="J44" s="143">
        <f t="shared" si="0"/>
        <v>0</v>
      </c>
    </row>
    <row r="45" spans="1:10" s="147" customFormat="1" ht="60.75" customHeight="1">
      <c r="A45" s="133" t="s">
        <v>92</v>
      </c>
      <c r="B45" s="123" t="s">
        <v>161</v>
      </c>
      <c r="C45" s="123" t="s">
        <v>61</v>
      </c>
      <c r="D45" s="123" t="s">
        <v>38</v>
      </c>
      <c r="E45" s="132" t="s">
        <v>93</v>
      </c>
      <c r="F45" s="123" t="s">
        <v>7</v>
      </c>
      <c r="G45" s="123" t="s">
        <v>221</v>
      </c>
      <c r="H45" s="143">
        <f t="shared" si="0"/>
        <v>0</v>
      </c>
      <c r="I45" s="143">
        <f t="shared" si="0"/>
        <v>0</v>
      </c>
      <c r="J45" s="143">
        <f t="shared" si="0"/>
        <v>0</v>
      </c>
    </row>
    <row r="46" spans="1:10" s="147" customFormat="1" ht="51" customHeight="1">
      <c r="A46" s="133" t="s">
        <v>223</v>
      </c>
      <c r="B46" s="123" t="s">
        <v>161</v>
      </c>
      <c r="C46" s="123" t="s">
        <v>61</v>
      </c>
      <c r="D46" s="123" t="s">
        <v>38</v>
      </c>
      <c r="E46" s="132" t="s">
        <v>94</v>
      </c>
      <c r="F46" s="123" t="s">
        <v>46</v>
      </c>
      <c r="G46" s="123" t="s">
        <v>221</v>
      </c>
      <c r="H46" s="143">
        <v>0</v>
      </c>
      <c r="I46" s="143">
        <v>0</v>
      </c>
      <c r="J46" s="143">
        <v>0</v>
      </c>
    </row>
    <row r="47" spans="1:10" s="147" customFormat="1" ht="36" customHeight="1">
      <c r="A47" s="148" t="s">
        <v>177</v>
      </c>
      <c r="B47" s="123" t="s">
        <v>161</v>
      </c>
      <c r="C47" s="123" t="s">
        <v>61</v>
      </c>
      <c r="D47" s="123" t="s">
        <v>46</v>
      </c>
      <c r="E47" s="131" t="s">
        <v>62</v>
      </c>
      <c r="F47" s="127" t="s">
        <v>7</v>
      </c>
      <c r="G47" s="129" t="s">
        <v>8</v>
      </c>
      <c r="H47" s="143">
        <f t="shared" si="0"/>
        <v>0</v>
      </c>
      <c r="I47" s="143">
        <f t="shared" si="0"/>
        <v>0</v>
      </c>
      <c r="J47" s="143">
        <f t="shared" si="0"/>
        <v>0</v>
      </c>
    </row>
    <row r="48" spans="1:10" s="147" customFormat="1" ht="21" customHeight="1">
      <c r="A48" s="133" t="s">
        <v>178</v>
      </c>
      <c r="B48" s="123" t="s">
        <v>161</v>
      </c>
      <c r="C48" s="123" t="s">
        <v>61</v>
      </c>
      <c r="D48" s="123" t="s">
        <v>46</v>
      </c>
      <c r="E48" s="132" t="s">
        <v>74</v>
      </c>
      <c r="F48" s="123" t="s">
        <v>7</v>
      </c>
      <c r="G48" s="123" t="s">
        <v>224</v>
      </c>
      <c r="H48" s="144">
        <f t="shared" si="0"/>
        <v>0</v>
      </c>
      <c r="I48" s="144">
        <f t="shared" si="0"/>
        <v>0</v>
      </c>
      <c r="J48" s="144">
        <f t="shared" si="0"/>
        <v>0</v>
      </c>
    </row>
    <row r="49" spans="1:10" s="147" customFormat="1" ht="15.75">
      <c r="A49" s="133" t="s">
        <v>179</v>
      </c>
      <c r="B49" s="123" t="s">
        <v>161</v>
      </c>
      <c r="C49" s="123" t="s">
        <v>61</v>
      </c>
      <c r="D49" s="123" t="s">
        <v>46</v>
      </c>
      <c r="E49" s="136" t="s">
        <v>181</v>
      </c>
      <c r="F49" s="123" t="s">
        <v>7</v>
      </c>
      <c r="G49" s="123" t="s">
        <v>224</v>
      </c>
      <c r="H49" s="149">
        <f t="shared" si="0"/>
        <v>0</v>
      </c>
      <c r="I49" s="149">
        <f t="shared" si="0"/>
        <v>0</v>
      </c>
      <c r="J49" s="149">
        <f t="shared" si="0"/>
        <v>0</v>
      </c>
    </row>
    <row r="50" spans="1:10" s="147" customFormat="1" ht="32.25" customHeight="1">
      <c r="A50" s="133" t="s">
        <v>225</v>
      </c>
      <c r="B50" s="150">
        <v>715</v>
      </c>
      <c r="C50" s="123" t="s">
        <v>61</v>
      </c>
      <c r="D50" s="123" t="s">
        <v>46</v>
      </c>
      <c r="E50" s="132" t="s">
        <v>180</v>
      </c>
      <c r="F50" s="123" t="s">
        <v>46</v>
      </c>
      <c r="G50" s="123" t="s">
        <v>224</v>
      </c>
      <c r="H50" s="144">
        <v>0</v>
      </c>
      <c r="I50" s="144">
        <v>0</v>
      </c>
      <c r="J50" s="144">
        <v>0</v>
      </c>
    </row>
    <row r="51" spans="1:10" ht="25.5" customHeight="1">
      <c r="A51" s="134" t="s">
        <v>95</v>
      </c>
      <c r="B51" s="127" t="s">
        <v>9</v>
      </c>
      <c r="C51" s="127" t="s">
        <v>61</v>
      </c>
      <c r="D51" s="127" t="s">
        <v>47</v>
      </c>
      <c r="E51" s="131" t="s">
        <v>62</v>
      </c>
      <c r="F51" s="127" t="s">
        <v>7</v>
      </c>
      <c r="G51" s="129" t="s">
        <v>8</v>
      </c>
      <c r="H51" s="143">
        <f>H53+H52</f>
        <v>0</v>
      </c>
      <c r="I51" s="143">
        <f>I53</f>
        <v>0</v>
      </c>
      <c r="J51" s="143">
        <f>J53</f>
        <v>0</v>
      </c>
    </row>
    <row r="52" spans="1:10" ht="25.5" customHeight="1">
      <c r="A52" s="157" t="s">
        <v>328</v>
      </c>
      <c r="B52" s="158" t="s">
        <v>161</v>
      </c>
      <c r="C52" s="158" t="s">
        <v>61</v>
      </c>
      <c r="D52" s="158" t="s">
        <v>47</v>
      </c>
      <c r="E52" s="159" t="s">
        <v>351</v>
      </c>
      <c r="F52" s="158" t="s">
        <v>46</v>
      </c>
      <c r="G52" s="160" t="s">
        <v>352</v>
      </c>
      <c r="H52" s="161">
        <v>0</v>
      </c>
      <c r="I52" s="143"/>
      <c r="J52" s="143"/>
    </row>
    <row r="53" spans="1:10" ht="20.25" customHeight="1">
      <c r="A53" s="133" t="s">
        <v>96</v>
      </c>
      <c r="B53" s="123" t="s">
        <v>9</v>
      </c>
      <c r="C53" s="123" t="s">
        <v>61</v>
      </c>
      <c r="D53" s="123" t="s">
        <v>47</v>
      </c>
      <c r="E53" s="132" t="s">
        <v>78</v>
      </c>
      <c r="F53" s="123" t="s">
        <v>7</v>
      </c>
      <c r="G53" s="123" t="s">
        <v>226</v>
      </c>
      <c r="H53" s="143">
        <f>H54+H55</f>
        <v>0</v>
      </c>
      <c r="I53" s="143">
        <f>I54+I55</f>
        <v>0</v>
      </c>
      <c r="J53" s="143">
        <f>J54+J55</f>
        <v>0</v>
      </c>
    </row>
    <row r="54" spans="1:10" ht="25.5" customHeight="1">
      <c r="A54" s="133" t="s">
        <v>227</v>
      </c>
      <c r="B54" s="123" t="s">
        <v>243</v>
      </c>
      <c r="C54" s="123" t="s">
        <v>61</v>
      </c>
      <c r="D54" s="123" t="s">
        <v>47</v>
      </c>
      <c r="E54" s="132" t="s">
        <v>79</v>
      </c>
      <c r="F54" s="123" t="s">
        <v>46</v>
      </c>
      <c r="G54" s="123" t="s">
        <v>226</v>
      </c>
      <c r="H54" s="144">
        <v>0</v>
      </c>
      <c r="I54" s="144">
        <v>0</v>
      </c>
      <c r="J54" s="144">
        <v>0</v>
      </c>
    </row>
    <row r="55" spans="1:10" ht="24" customHeight="1">
      <c r="A55" s="133" t="s">
        <v>227</v>
      </c>
      <c r="B55" s="123" t="s">
        <v>161</v>
      </c>
      <c r="C55" s="123" t="s">
        <v>61</v>
      </c>
      <c r="D55" s="123" t="s">
        <v>47</v>
      </c>
      <c r="E55" s="132" t="s">
        <v>79</v>
      </c>
      <c r="F55" s="123" t="s">
        <v>46</v>
      </c>
      <c r="G55" s="123" t="s">
        <v>226</v>
      </c>
      <c r="H55" s="144">
        <v>0</v>
      </c>
      <c r="I55" s="144">
        <v>0</v>
      </c>
      <c r="J55" s="144">
        <v>0</v>
      </c>
    </row>
    <row r="56" spans="1:10" ht="15.75" customHeight="1">
      <c r="A56" s="137" t="s">
        <v>182</v>
      </c>
      <c r="B56" s="127" t="s">
        <v>161</v>
      </c>
      <c r="C56" s="127" t="s">
        <v>61</v>
      </c>
      <c r="D56" s="127" t="s">
        <v>98</v>
      </c>
      <c r="E56" s="131" t="s">
        <v>62</v>
      </c>
      <c r="F56" s="127" t="s">
        <v>7</v>
      </c>
      <c r="G56" s="129" t="s">
        <v>8</v>
      </c>
      <c r="H56" s="143">
        <f>H57+H59</f>
        <v>0</v>
      </c>
      <c r="I56" s="143">
        <f>I57+I59</f>
        <v>0</v>
      </c>
      <c r="J56" s="143">
        <f>J57+J59</f>
        <v>0</v>
      </c>
    </row>
    <row r="57" spans="1:10" s="147" customFormat="1" ht="24" customHeight="1" hidden="1">
      <c r="A57" s="133" t="s">
        <v>183</v>
      </c>
      <c r="B57" s="123" t="s">
        <v>161</v>
      </c>
      <c r="C57" s="123" t="s">
        <v>61</v>
      </c>
      <c r="D57" s="123" t="s">
        <v>98</v>
      </c>
      <c r="E57" s="132" t="s">
        <v>186</v>
      </c>
      <c r="F57" s="123" t="s">
        <v>13</v>
      </c>
      <c r="G57" s="123" t="s">
        <v>228</v>
      </c>
      <c r="H57" s="144">
        <f>H58</f>
        <v>0</v>
      </c>
      <c r="I57" s="144">
        <f>I58</f>
        <v>0</v>
      </c>
      <c r="J57" s="144">
        <f>J58</f>
        <v>0</v>
      </c>
    </row>
    <row r="58" spans="1:10" ht="21" customHeight="1" hidden="1">
      <c r="A58" s="133" t="s">
        <v>184</v>
      </c>
      <c r="B58" s="123" t="s">
        <v>161</v>
      </c>
      <c r="C58" s="123" t="s">
        <v>61</v>
      </c>
      <c r="D58" s="123" t="s">
        <v>98</v>
      </c>
      <c r="E58" s="132" t="s">
        <v>185</v>
      </c>
      <c r="F58" s="123" t="s">
        <v>13</v>
      </c>
      <c r="G58" s="123" t="s">
        <v>228</v>
      </c>
      <c r="H58" s="144">
        <v>0</v>
      </c>
      <c r="I58" s="144">
        <v>0</v>
      </c>
      <c r="J58" s="144">
        <v>0</v>
      </c>
    </row>
    <row r="59" spans="1:10" ht="34.5" customHeight="1" hidden="1">
      <c r="A59" s="133" t="s">
        <v>97</v>
      </c>
      <c r="B59" s="123" t="s">
        <v>161</v>
      </c>
      <c r="C59" s="123" t="s">
        <v>61</v>
      </c>
      <c r="D59" s="123" t="s">
        <v>98</v>
      </c>
      <c r="E59" s="132" t="s">
        <v>99</v>
      </c>
      <c r="F59" s="123" t="s">
        <v>7</v>
      </c>
      <c r="G59" s="123" t="s">
        <v>228</v>
      </c>
      <c r="H59" s="144">
        <f>H60</f>
        <v>0</v>
      </c>
      <c r="I59" s="144">
        <f>I60</f>
        <v>0</v>
      </c>
      <c r="J59" s="144">
        <f>J60</f>
        <v>0</v>
      </c>
    </row>
    <row r="60" spans="1:10" ht="19.5" customHeight="1" hidden="1">
      <c r="A60" s="133" t="s">
        <v>229</v>
      </c>
      <c r="B60" s="123" t="s">
        <v>161</v>
      </c>
      <c r="C60" s="123" t="s">
        <v>61</v>
      </c>
      <c r="D60" s="123" t="s">
        <v>98</v>
      </c>
      <c r="E60" s="132" t="s">
        <v>100</v>
      </c>
      <c r="F60" s="123" t="s">
        <v>46</v>
      </c>
      <c r="G60" s="123" t="s">
        <v>228</v>
      </c>
      <c r="H60" s="144">
        <v>0</v>
      </c>
      <c r="I60" s="144">
        <v>0</v>
      </c>
      <c r="J60" s="144">
        <v>0</v>
      </c>
    </row>
    <row r="61" spans="1:10" ht="21.75" customHeight="1">
      <c r="A61" s="138" t="s">
        <v>187</v>
      </c>
      <c r="B61" s="127" t="s">
        <v>161</v>
      </c>
      <c r="C61" s="127" t="s">
        <v>61</v>
      </c>
      <c r="D61" s="127" t="s">
        <v>101</v>
      </c>
      <c r="E61" s="131" t="s">
        <v>62</v>
      </c>
      <c r="F61" s="127" t="s">
        <v>7</v>
      </c>
      <c r="G61" s="129" t="s">
        <v>8</v>
      </c>
      <c r="H61" s="143">
        <f>H62</f>
        <v>0</v>
      </c>
      <c r="I61" s="143">
        <f aca="true" t="shared" si="1" ref="H61:J62">I62</f>
        <v>0</v>
      </c>
      <c r="J61" s="143">
        <f t="shared" si="1"/>
        <v>0</v>
      </c>
    </row>
    <row r="62" spans="1:10" ht="16.5" customHeight="1">
      <c r="A62" s="133" t="s">
        <v>187</v>
      </c>
      <c r="B62" s="123" t="s">
        <v>161</v>
      </c>
      <c r="C62" s="123" t="s">
        <v>61</v>
      </c>
      <c r="D62" s="123" t="s">
        <v>101</v>
      </c>
      <c r="E62" s="132" t="s">
        <v>86</v>
      </c>
      <c r="F62" s="123" t="s">
        <v>7</v>
      </c>
      <c r="G62" s="123" t="s">
        <v>230</v>
      </c>
      <c r="H62" s="144">
        <f t="shared" si="1"/>
        <v>0</v>
      </c>
      <c r="I62" s="144">
        <f t="shared" si="1"/>
        <v>0</v>
      </c>
      <c r="J62" s="144">
        <f t="shared" si="1"/>
        <v>0</v>
      </c>
    </row>
    <row r="63" spans="1:10" ht="19.5" customHeight="1">
      <c r="A63" s="133" t="s">
        <v>231</v>
      </c>
      <c r="B63" s="123" t="s">
        <v>161</v>
      </c>
      <c r="C63" s="123" t="s">
        <v>61</v>
      </c>
      <c r="D63" s="123" t="s">
        <v>101</v>
      </c>
      <c r="E63" s="132" t="s">
        <v>188</v>
      </c>
      <c r="F63" s="123" t="s">
        <v>46</v>
      </c>
      <c r="G63" s="123" t="s">
        <v>230</v>
      </c>
      <c r="H63" s="144">
        <v>0</v>
      </c>
      <c r="I63" s="144">
        <v>0</v>
      </c>
      <c r="J63" s="144">
        <v>0</v>
      </c>
    </row>
    <row r="64" spans="1:10" ht="22.5" customHeight="1">
      <c r="A64" s="138" t="s">
        <v>102</v>
      </c>
      <c r="B64" s="123" t="s">
        <v>161</v>
      </c>
      <c r="C64" s="127" t="s">
        <v>103</v>
      </c>
      <c r="D64" s="127" t="s">
        <v>7</v>
      </c>
      <c r="E64" s="131" t="s">
        <v>62</v>
      </c>
      <c r="F64" s="127" t="s">
        <v>7</v>
      </c>
      <c r="G64" s="129" t="s">
        <v>8</v>
      </c>
      <c r="H64" s="151">
        <f>H65</f>
        <v>285.9</v>
      </c>
      <c r="I64" s="151">
        <f>I65</f>
        <v>285.9</v>
      </c>
      <c r="J64" s="151">
        <f>J65</f>
        <v>285.9</v>
      </c>
    </row>
    <row r="65" spans="1:10" ht="24" customHeight="1">
      <c r="A65" s="133" t="s">
        <v>104</v>
      </c>
      <c r="B65" s="123" t="s">
        <v>161</v>
      </c>
      <c r="C65" s="123" t="s">
        <v>103</v>
      </c>
      <c r="D65" s="123" t="s">
        <v>13</v>
      </c>
      <c r="E65" s="132" t="s">
        <v>62</v>
      </c>
      <c r="F65" s="123" t="s">
        <v>7</v>
      </c>
      <c r="G65" s="123" t="s">
        <v>8</v>
      </c>
      <c r="H65" s="152">
        <f>H69+H71+H74+H66</f>
        <v>285.9</v>
      </c>
      <c r="I65" s="152">
        <f>I69+I71+I74+I66</f>
        <v>285.9</v>
      </c>
      <c r="J65" s="152">
        <f>J69+J71+J74+J66</f>
        <v>285.9</v>
      </c>
    </row>
    <row r="66" spans="1:10" ht="21.75" customHeight="1">
      <c r="A66" s="133" t="s">
        <v>373</v>
      </c>
      <c r="B66" s="123" t="s">
        <v>161</v>
      </c>
      <c r="C66" s="123" t="s">
        <v>103</v>
      </c>
      <c r="D66" s="123" t="s">
        <v>13</v>
      </c>
      <c r="E66" s="132" t="s">
        <v>374</v>
      </c>
      <c r="F66" s="123" t="s">
        <v>7</v>
      </c>
      <c r="G66" s="123" t="s">
        <v>8</v>
      </c>
      <c r="H66" s="151">
        <f aca="true" t="shared" si="2" ref="H66:J67">H67</f>
        <v>0</v>
      </c>
      <c r="I66" s="151">
        <f t="shared" si="2"/>
        <v>0</v>
      </c>
      <c r="J66" s="151">
        <f t="shared" si="2"/>
        <v>0</v>
      </c>
    </row>
    <row r="67" spans="1:10" ht="21.75" customHeight="1">
      <c r="A67" s="133" t="s">
        <v>375</v>
      </c>
      <c r="B67" s="123" t="s">
        <v>161</v>
      </c>
      <c r="C67" s="123" t="s">
        <v>103</v>
      </c>
      <c r="D67" s="123" t="s">
        <v>13</v>
      </c>
      <c r="E67" s="132" t="s">
        <v>376</v>
      </c>
      <c r="F67" s="123" t="s">
        <v>7</v>
      </c>
      <c r="G67" s="123" t="s">
        <v>8</v>
      </c>
      <c r="H67" s="152">
        <f t="shared" si="2"/>
        <v>0</v>
      </c>
      <c r="I67" s="152">
        <f t="shared" si="2"/>
        <v>0</v>
      </c>
      <c r="J67" s="152">
        <f t="shared" si="2"/>
        <v>0</v>
      </c>
    </row>
    <row r="68" spans="1:10" ht="27" customHeight="1">
      <c r="A68" s="133" t="s">
        <v>232</v>
      </c>
      <c r="B68" s="123" t="s">
        <v>161</v>
      </c>
      <c r="C68" s="123" t="s">
        <v>103</v>
      </c>
      <c r="D68" s="123" t="s">
        <v>13</v>
      </c>
      <c r="E68" s="132" t="s">
        <v>376</v>
      </c>
      <c r="F68" s="123" t="s">
        <v>46</v>
      </c>
      <c r="G68" s="123" t="s">
        <v>233</v>
      </c>
      <c r="H68" s="152">
        <v>0</v>
      </c>
      <c r="I68" s="152">
        <v>0</v>
      </c>
      <c r="J68" s="152">
        <v>0</v>
      </c>
    </row>
    <row r="69" spans="1:10" ht="18.75" customHeight="1">
      <c r="A69" s="134" t="s">
        <v>234</v>
      </c>
      <c r="B69" s="127" t="s">
        <v>161</v>
      </c>
      <c r="C69" s="127" t="s">
        <v>103</v>
      </c>
      <c r="D69" s="127" t="s">
        <v>13</v>
      </c>
      <c r="E69" s="131" t="s">
        <v>343</v>
      </c>
      <c r="F69" s="127" t="s">
        <v>7</v>
      </c>
      <c r="G69" s="129" t="s">
        <v>8</v>
      </c>
      <c r="H69" s="151">
        <f>H70</f>
        <v>0</v>
      </c>
      <c r="I69" s="151">
        <f>I70</f>
        <v>0</v>
      </c>
      <c r="J69" s="151">
        <f>J70</f>
        <v>0</v>
      </c>
    </row>
    <row r="70" spans="1:10" s="147" customFormat="1" ht="15.75">
      <c r="A70" s="133" t="s">
        <v>236</v>
      </c>
      <c r="B70" s="123" t="s">
        <v>161</v>
      </c>
      <c r="C70" s="123" t="s">
        <v>103</v>
      </c>
      <c r="D70" s="123" t="s">
        <v>13</v>
      </c>
      <c r="E70" s="132" t="s">
        <v>342</v>
      </c>
      <c r="F70" s="123" t="s">
        <v>46</v>
      </c>
      <c r="G70" s="123" t="s">
        <v>233</v>
      </c>
      <c r="H70" s="152">
        <v>0</v>
      </c>
      <c r="I70" s="152">
        <v>0</v>
      </c>
      <c r="J70" s="152">
        <v>0</v>
      </c>
    </row>
    <row r="71" spans="1:10" s="147" customFormat="1" ht="21">
      <c r="A71" s="134" t="s">
        <v>105</v>
      </c>
      <c r="B71" s="127" t="s">
        <v>161</v>
      </c>
      <c r="C71" s="127" t="s">
        <v>103</v>
      </c>
      <c r="D71" s="127" t="s">
        <v>13</v>
      </c>
      <c r="E71" s="131" t="s">
        <v>339</v>
      </c>
      <c r="F71" s="127" t="s">
        <v>7</v>
      </c>
      <c r="G71" s="127" t="s">
        <v>63</v>
      </c>
      <c r="H71" s="154">
        <f>H72+H73</f>
        <v>285.9</v>
      </c>
      <c r="I71" s="154">
        <f>I72+I73</f>
        <v>285.9</v>
      </c>
      <c r="J71" s="154">
        <f>J72+J73</f>
        <v>285.9</v>
      </c>
    </row>
    <row r="72" spans="1:10" s="147" customFormat="1" ht="33.75">
      <c r="A72" s="133" t="s">
        <v>237</v>
      </c>
      <c r="B72" s="123" t="s">
        <v>161</v>
      </c>
      <c r="C72" s="123" t="s">
        <v>103</v>
      </c>
      <c r="D72" s="123" t="s">
        <v>13</v>
      </c>
      <c r="E72" s="132" t="s">
        <v>338</v>
      </c>
      <c r="F72" s="123" t="s">
        <v>46</v>
      </c>
      <c r="G72" s="123" t="s">
        <v>233</v>
      </c>
      <c r="H72" s="152">
        <v>285.2</v>
      </c>
      <c r="I72" s="152">
        <v>285.2</v>
      </c>
      <c r="J72" s="152">
        <v>285.2</v>
      </c>
    </row>
    <row r="73" spans="1:10" s="147" customFormat="1" ht="33.75">
      <c r="A73" s="133" t="s">
        <v>238</v>
      </c>
      <c r="B73" s="123" t="s">
        <v>161</v>
      </c>
      <c r="C73" s="123" t="s">
        <v>103</v>
      </c>
      <c r="D73" s="123" t="s">
        <v>13</v>
      </c>
      <c r="E73" s="132" t="s">
        <v>337</v>
      </c>
      <c r="F73" s="123" t="s">
        <v>46</v>
      </c>
      <c r="G73" s="123" t="s">
        <v>233</v>
      </c>
      <c r="H73" s="152">
        <v>0.7</v>
      </c>
      <c r="I73" s="152">
        <v>0.7</v>
      </c>
      <c r="J73" s="152">
        <v>0.7</v>
      </c>
    </row>
    <row r="74" spans="1:10" s="147" customFormat="1" ht="15.75">
      <c r="A74" s="134" t="s">
        <v>154</v>
      </c>
      <c r="B74" s="127" t="s">
        <v>9</v>
      </c>
      <c r="C74" s="127" t="s">
        <v>103</v>
      </c>
      <c r="D74" s="127" t="s">
        <v>13</v>
      </c>
      <c r="E74" s="131" t="s">
        <v>341</v>
      </c>
      <c r="F74" s="127" t="s">
        <v>7</v>
      </c>
      <c r="G74" s="129" t="s">
        <v>8</v>
      </c>
      <c r="H74" s="154">
        <f>H75</f>
        <v>0</v>
      </c>
      <c r="I74" s="153">
        <f>I75</f>
        <v>0</v>
      </c>
      <c r="J74" s="153">
        <f>J75</f>
        <v>0</v>
      </c>
    </row>
    <row r="75" spans="1:10" s="147" customFormat="1" ht="22.5">
      <c r="A75" s="133" t="s">
        <v>239</v>
      </c>
      <c r="B75" s="123" t="s">
        <v>9</v>
      </c>
      <c r="C75" s="123" t="s">
        <v>103</v>
      </c>
      <c r="D75" s="123" t="s">
        <v>13</v>
      </c>
      <c r="E75" s="132" t="s">
        <v>340</v>
      </c>
      <c r="F75" s="123" t="s">
        <v>46</v>
      </c>
      <c r="G75" s="123" t="s">
        <v>233</v>
      </c>
      <c r="H75" s="163">
        <v>0</v>
      </c>
      <c r="I75" s="155">
        <v>0</v>
      </c>
      <c r="J75" s="155">
        <v>0</v>
      </c>
    </row>
    <row r="76" spans="1:10" s="147" customFormat="1" ht="15.75">
      <c r="A76" s="148" t="s">
        <v>106</v>
      </c>
      <c r="B76" s="162" t="s">
        <v>9</v>
      </c>
      <c r="C76" s="143"/>
      <c r="D76" s="144"/>
      <c r="E76" s="144"/>
      <c r="F76" s="144"/>
      <c r="G76" s="144"/>
      <c r="H76" s="151">
        <f>H10+H64</f>
        <v>17312.100000000002</v>
      </c>
      <c r="I76" s="151">
        <f>I10+I64</f>
        <v>17628.600000000002</v>
      </c>
      <c r="J76" s="151">
        <f>J10+J64</f>
        <v>17960.600000000002</v>
      </c>
    </row>
    <row r="77" ht="15.75">
      <c r="B77" s="156"/>
    </row>
    <row r="78" ht="15.75">
      <c r="B78" s="156"/>
    </row>
    <row r="79" ht="15.75">
      <c r="B79" s="156"/>
    </row>
    <row r="80" ht="15.75">
      <c r="B80" s="156"/>
    </row>
    <row r="81" ht="15.75">
      <c r="B81" s="156"/>
    </row>
    <row r="82" ht="15.75">
      <c r="B82" s="156"/>
    </row>
    <row r="83" ht="15.75">
      <c r="B83" s="156"/>
    </row>
    <row r="84" ht="15.75">
      <c r="B84" s="156"/>
    </row>
    <row r="85" ht="15.75">
      <c r="B85" s="156"/>
    </row>
    <row r="86" ht="15.75">
      <c r="B86" s="156"/>
    </row>
    <row r="87" ht="15.75">
      <c r="B87" s="156"/>
    </row>
    <row r="88" ht="15.75">
      <c r="B88" s="156"/>
    </row>
    <row r="89" ht="15.75">
      <c r="B89" s="156"/>
    </row>
    <row r="90" ht="15.75">
      <c r="B90" s="156"/>
    </row>
    <row r="91" ht="15.75">
      <c r="B91" s="156"/>
    </row>
    <row r="92" ht="15.75">
      <c r="B92" s="156"/>
    </row>
    <row r="93" ht="15.75">
      <c r="B93" s="156"/>
    </row>
    <row r="94" ht="15.75">
      <c r="B94" s="156"/>
    </row>
    <row r="95" ht="15.75">
      <c r="B95" s="156"/>
    </row>
    <row r="96" ht="15.75">
      <c r="B96" s="156"/>
    </row>
    <row r="97" ht="15.75">
      <c r="B97" s="156"/>
    </row>
    <row r="98" ht="15.75">
      <c r="B98" s="156"/>
    </row>
    <row r="99" ht="15.75">
      <c r="B99" s="156"/>
    </row>
    <row r="100" ht="15.75">
      <c r="B100" s="156"/>
    </row>
    <row r="101" ht="15.75">
      <c r="B101" s="156"/>
    </row>
    <row r="102" ht="15.75">
      <c r="B102" s="156"/>
    </row>
    <row r="103" ht="15.75">
      <c r="B103" s="156"/>
    </row>
    <row r="104" ht="15.75">
      <c r="B104" s="156"/>
    </row>
    <row r="105" ht="15.75">
      <c r="B105" s="156"/>
    </row>
    <row r="106" ht="15.75">
      <c r="B106" s="156"/>
    </row>
    <row r="107" ht="15.75">
      <c r="B107" s="156"/>
    </row>
    <row r="108" ht="15.75">
      <c r="B108" s="156"/>
    </row>
    <row r="109" ht="15.75">
      <c r="B109" s="156"/>
    </row>
    <row r="110" ht="15.75">
      <c r="B110" s="156"/>
    </row>
    <row r="111" ht="15.75">
      <c r="B111" s="156"/>
    </row>
    <row r="112" ht="15.75">
      <c r="B112" s="156"/>
    </row>
    <row r="113" ht="15.75">
      <c r="B113" s="156"/>
    </row>
    <row r="114" ht="15.75">
      <c r="B114" s="156"/>
    </row>
    <row r="115" ht="15.75">
      <c r="B115" s="156"/>
    </row>
    <row r="116" ht="15.75">
      <c r="B116" s="156"/>
    </row>
    <row r="117" ht="15.75">
      <c r="B117" s="156"/>
    </row>
    <row r="118" ht="15.75">
      <c r="B118" s="156"/>
    </row>
    <row r="119" ht="15.75">
      <c r="B119" s="156"/>
    </row>
    <row r="120" ht="15.75">
      <c r="B120" s="156"/>
    </row>
    <row r="121" ht="15.75">
      <c r="B121" s="156"/>
    </row>
    <row r="122" ht="15.75">
      <c r="B122" s="156"/>
    </row>
    <row r="123" ht="15.75">
      <c r="B123" s="156"/>
    </row>
  </sheetData>
  <sheetProtection/>
  <mergeCells count="12">
    <mergeCell ref="A6:I6"/>
    <mergeCell ref="I7:I9"/>
    <mergeCell ref="D2:J2"/>
    <mergeCell ref="J7:J9"/>
    <mergeCell ref="B7:G7"/>
    <mergeCell ref="H7:H9"/>
    <mergeCell ref="B8:B9"/>
    <mergeCell ref="C8:F8"/>
    <mergeCell ref="A3:J3"/>
    <mergeCell ref="A4:J4"/>
    <mergeCell ref="G8:G9"/>
    <mergeCell ref="A5:D5"/>
  </mergeCells>
  <printOptions/>
  <pageMargins left="0.23" right="0.15" top="0.41" bottom="0.33" header="0.19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9"/>
  <sheetViews>
    <sheetView zoomScalePageLayoutView="0" workbookViewId="0" topLeftCell="A1">
      <selection activeCell="B3" sqref="B3:C3"/>
    </sheetView>
  </sheetViews>
  <sheetFormatPr defaultColWidth="9.00390625" defaultRowHeight="12.75"/>
  <cols>
    <col min="1" max="1" width="17.875" style="0" customWidth="1"/>
    <col min="2" max="2" width="23.625" style="0" customWidth="1"/>
    <col min="3" max="3" width="54.375" style="0" customWidth="1"/>
  </cols>
  <sheetData>
    <row r="2" ht="15.75">
      <c r="C2" s="27" t="s">
        <v>107</v>
      </c>
    </row>
    <row r="3" spans="1:4" ht="18" customHeight="1">
      <c r="A3" s="28"/>
      <c r="B3" s="194" t="s">
        <v>388</v>
      </c>
      <c r="C3" s="194"/>
      <c r="D3" s="29"/>
    </row>
    <row r="4" spans="1:4" ht="19.5" customHeight="1">
      <c r="A4" s="28"/>
      <c r="B4" s="28"/>
      <c r="C4" s="67"/>
      <c r="D4" s="30"/>
    </row>
    <row r="5" spans="1:4" ht="19.5">
      <c r="A5" s="28"/>
      <c r="B5" s="28"/>
      <c r="C5" s="67" t="s">
        <v>377</v>
      </c>
      <c r="D5" s="29"/>
    </row>
    <row r="6" spans="1:4" ht="12.75">
      <c r="A6" s="186"/>
      <c r="B6" s="198"/>
      <c r="C6" s="198"/>
      <c r="D6" s="29"/>
    </row>
    <row r="7" spans="1:4" ht="33.75" customHeight="1">
      <c r="A7" s="199" t="s">
        <v>366</v>
      </c>
      <c r="B7" s="198"/>
      <c r="C7" s="198"/>
      <c r="D7" s="29"/>
    </row>
    <row r="8" spans="1:3" ht="12.75">
      <c r="A8" s="31"/>
      <c r="B8" s="31"/>
      <c r="C8" s="31"/>
    </row>
    <row r="9" ht="13.5" thickBot="1"/>
    <row r="10" spans="1:3" ht="29.25" customHeight="1" thickBot="1">
      <c r="A10" s="32" t="s">
        <v>108</v>
      </c>
      <c r="B10" s="33" t="s">
        <v>109</v>
      </c>
      <c r="C10" s="34" t="s">
        <v>110</v>
      </c>
    </row>
    <row r="11" spans="1:3" ht="39" customHeight="1" thickBot="1">
      <c r="A11" s="195" t="s">
        <v>365</v>
      </c>
      <c r="B11" s="196"/>
      <c r="C11" s="197"/>
    </row>
    <row r="12" spans="1:3" ht="94.5">
      <c r="A12" s="111">
        <v>715</v>
      </c>
      <c r="B12" s="112" t="s">
        <v>111</v>
      </c>
      <c r="C12" s="113" t="s">
        <v>112</v>
      </c>
    </row>
    <row r="13" spans="1:3" ht="94.5">
      <c r="A13" s="114">
        <v>715</v>
      </c>
      <c r="B13" s="115" t="s">
        <v>113</v>
      </c>
      <c r="C13" s="116" t="s">
        <v>112</v>
      </c>
    </row>
    <row r="14" spans="1:3" ht="99.75" customHeight="1">
      <c r="A14" s="114">
        <v>715</v>
      </c>
      <c r="B14" s="115" t="s">
        <v>325</v>
      </c>
      <c r="C14" s="116" t="s">
        <v>223</v>
      </c>
    </row>
    <row r="15" spans="1:3" ht="50.25" customHeight="1">
      <c r="A15" s="114">
        <v>715</v>
      </c>
      <c r="B15" s="115" t="s">
        <v>326</v>
      </c>
      <c r="C15" s="116" t="s">
        <v>225</v>
      </c>
    </row>
    <row r="16" spans="1:3" ht="53.25" customHeight="1">
      <c r="A16" s="114">
        <v>715</v>
      </c>
      <c r="B16" s="115" t="s">
        <v>386</v>
      </c>
      <c r="C16" s="116" t="s">
        <v>387</v>
      </c>
    </row>
    <row r="17" spans="1:3" ht="101.25" customHeight="1">
      <c r="A17" s="114">
        <v>715</v>
      </c>
      <c r="B17" s="115" t="s">
        <v>327</v>
      </c>
      <c r="C17" s="116" t="s">
        <v>328</v>
      </c>
    </row>
    <row r="18" spans="1:3" ht="63">
      <c r="A18" s="114">
        <v>715</v>
      </c>
      <c r="B18" s="115" t="s">
        <v>210</v>
      </c>
      <c r="C18" s="116" t="s">
        <v>184</v>
      </c>
    </row>
    <row r="19" spans="1:3" ht="47.25">
      <c r="A19" s="114">
        <v>715</v>
      </c>
      <c r="B19" s="115" t="s">
        <v>329</v>
      </c>
      <c r="C19" s="116" t="s">
        <v>229</v>
      </c>
    </row>
    <row r="20" spans="1:3" ht="31.5">
      <c r="A20" s="114">
        <v>715</v>
      </c>
      <c r="B20" s="115" t="s">
        <v>330</v>
      </c>
      <c r="C20" s="116" t="s">
        <v>331</v>
      </c>
    </row>
    <row r="21" spans="1:3" ht="31.5">
      <c r="A21" s="114">
        <v>715</v>
      </c>
      <c r="B21" s="115" t="s">
        <v>332</v>
      </c>
      <c r="C21" s="116" t="s">
        <v>231</v>
      </c>
    </row>
    <row r="22" spans="1:3" ht="31.5">
      <c r="A22" s="114">
        <v>715</v>
      </c>
      <c r="B22" s="115" t="s">
        <v>348</v>
      </c>
      <c r="C22" s="116" t="s">
        <v>232</v>
      </c>
    </row>
    <row r="23" spans="1:3" ht="47.25">
      <c r="A23" s="114">
        <v>715</v>
      </c>
      <c r="B23" s="115" t="s">
        <v>344</v>
      </c>
      <c r="C23" s="116" t="s">
        <v>235</v>
      </c>
    </row>
    <row r="24" spans="1:3" ht="15.75">
      <c r="A24" s="114">
        <v>715</v>
      </c>
      <c r="B24" s="115" t="s">
        <v>345</v>
      </c>
      <c r="C24" s="116" t="s">
        <v>236</v>
      </c>
    </row>
    <row r="25" spans="1:3" ht="63">
      <c r="A25" s="114">
        <v>715</v>
      </c>
      <c r="B25" s="115" t="s">
        <v>349</v>
      </c>
      <c r="C25" s="116" t="s">
        <v>237</v>
      </c>
    </row>
    <row r="26" spans="1:3" ht="47.25">
      <c r="A26" s="114">
        <v>715</v>
      </c>
      <c r="B26" s="115" t="s">
        <v>346</v>
      </c>
      <c r="C26" s="117" t="s">
        <v>238</v>
      </c>
    </row>
    <row r="27" spans="1:3" ht="31.5">
      <c r="A27" s="114">
        <v>715</v>
      </c>
      <c r="B27" s="115" t="s">
        <v>347</v>
      </c>
      <c r="C27" s="116" t="s">
        <v>239</v>
      </c>
    </row>
    <row r="28" spans="1:3" ht="31.5">
      <c r="A28" s="114">
        <v>715</v>
      </c>
      <c r="B28" s="115" t="s">
        <v>333</v>
      </c>
      <c r="C28" s="116" t="s">
        <v>334</v>
      </c>
    </row>
    <row r="29" spans="1:3" ht="124.5" customHeight="1">
      <c r="A29" s="114">
        <v>715</v>
      </c>
      <c r="B29" s="115" t="s">
        <v>335</v>
      </c>
      <c r="C29" s="116" t="s">
        <v>336</v>
      </c>
    </row>
  </sheetData>
  <sheetProtection/>
  <mergeCells count="4">
    <mergeCell ref="B3:C3"/>
    <mergeCell ref="A11:C11"/>
    <mergeCell ref="A6:C6"/>
    <mergeCell ref="A7:C7"/>
  </mergeCells>
  <printOptions/>
  <pageMargins left="0.32" right="0.18" top="0.45" bottom="0.38" header="0.3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49.00390625" style="0" customWidth="1"/>
    <col min="2" max="4" width="12.375" style="0" customWidth="1"/>
    <col min="5" max="5" width="11.25390625" style="0" customWidth="1"/>
  </cols>
  <sheetData>
    <row r="2" spans="3:5" ht="15.75">
      <c r="C2" s="35"/>
      <c r="D2" s="35"/>
      <c r="E2" s="35" t="s">
        <v>114</v>
      </c>
    </row>
    <row r="3" spans="1:5" ht="18" customHeight="1">
      <c r="A3" s="204" t="s">
        <v>388</v>
      </c>
      <c r="B3" s="205"/>
      <c r="C3" s="205"/>
      <c r="D3" s="205"/>
      <c r="E3" s="205"/>
    </row>
    <row r="4" spans="1:5" ht="18.75">
      <c r="A4" s="66"/>
      <c r="B4" s="200"/>
      <c r="C4" s="201"/>
      <c r="D4" s="37"/>
      <c r="E4" s="36"/>
    </row>
    <row r="5" spans="1:5" ht="18.75">
      <c r="A5" s="206" t="s">
        <v>377</v>
      </c>
      <c r="B5" s="207"/>
      <c r="C5" s="207"/>
      <c r="D5" s="207"/>
      <c r="E5" s="207"/>
    </row>
    <row r="6" spans="3:5" ht="15.75">
      <c r="C6" s="37"/>
      <c r="D6" s="37"/>
      <c r="E6" s="37"/>
    </row>
    <row r="7" spans="1:3" ht="47.25" customHeight="1">
      <c r="A7" s="202" t="s">
        <v>190</v>
      </c>
      <c r="B7" s="203"/>
      <c r="C7" s="203"/>
    </row>
    <row r="8" spans="1:4" ht="15.75">
      <c r="A8" s="38"/>
      <c r="D8" s="26" t="s">
        <v>115</v>
      </c>
    </row>
    <row r="9" spans="1:5" ht="15.75">
      <c r="A9" s="208" t="s">
        <v>116</v>
      </c>
      <c r="B9" s="208" t="s">
        <v>2</v>
      </c>
      <c r="C9" s="70" t="s">
        <v>262</v>
      </c>
      <c r="D9" s="70" t="s">
        <v>358</v>
      </c>
      <c r="E9" s="70" t="s">
        <v>385</v>
      </c>
    </row>
    <row r="10" spans="1:5" ht="30" customHeight="1">
      <c r="A10" s="209"/>
      <c r="B10" s="209"/>
      <c r="C10" s="69" t="s">
        <v>53</v>
      </c>
      <c r="D10" s="69" t="s">
        <v>53</v>
      </c>
      <c r="E10" s="69" t="s">
        <v>53</v>
      </c>
    </row>
    <row r="11" spans="1:5" ht="33" customHeight="1">
      <c r="A11" s="39" t="s">
        <v>10</v>
      </c>
      <c r="B11" s="40" t="s">
        <v>12</v>
      </c>
      <c r="C11" s="41">
        <v>8097.7</v>
      </c>
      <c r="D11" s="41">
        <v>8097.7</v>
      </c>
      <c r="E11" s="41">
        <v>8097.7</v>
      </c>
    </row>
    <row r="12" spans="1:5" ht="33.75" customHeight="1">
      <c r="A12" s="42" t="s">
        <v>117</v>
      </c>
      <c r="B12" s="40" t="s">
        <v>13</v>
      </c>
      <c r="C12" s="41">
        <v>285.2</v>
      </c>
      <c r="D12" s="41">
        <v>285.2</v>
      </c>
      <c r="E12" s="41">
        <v>285.2</v>
      </c>
    </row>
    <row r="13" spans="1:5" ht="43.5" customHeight="1">
      <c r="A13" s="43" t="s">
        <v>155</v>
      </c>
      <c r="B13" s="40" t="s">
        <v>39</v>
      </c>
      <c r="C13" s="41">
        <v>2619.3</v>
      </c>
      <c r="D13" s="41">
        <v>2619.3</v>
      </c>
      <c r="E13" s="41">
        <v>2619.3</v>
      </c>
    </row>
    <row r="14" spans="1:5" ht="31.5" customHeight="1">
      <c r="A14" s="39" t="s">
        <v>118</v>
      </c>
      <c r="B14" s="40" t="s">
        <v>42</v>
      </c>
      <c r="C14" s="41">
        <v>1587</v>
      </c>
      <c r="D14" s="41">
        <v>1587</v>
      </c>
      <c r="E14" s="41">
        <v>1399</v>
      </c>
    </row>
    <row r="15" spans="1:5" ht="29.25" customHeight="1">
      <c r="A15" s="39" t="s">
        <v>119</v>
      </c>
      <c r="B15" s="40" t="s">
        <v>41</v>
      </c>
      <c r="C15" s="41">
        <v>5735</v>
      </c>
      <c r="D15" s="41">
        <v>5737</v>
      </c>
      <c r="E15" s="41">
        <v>5738</v>
      </c>
    </row>
    <row r="16" spans="1:5" ht="29.25" customHeight="1">
      <c r="A16" s="39" t="s">
        <v>367</v>
      </c>
      <c r="B16" s="40" t="s">
        <v>368</v>
      </c>
      <c r="C16" s="41">
        <v>132</v>
      </c>
      <c r="D16" s="41">
        <v>132</v>
      </c>
      <c r="E16" s="41">
        <v>132</v>
      </c>
    </row>
    <row r="17" spans="1:5" ht="39" customHeight="1">
      <c r="A17" s="43" t="s">
        <v>120</v>
      </c>
      <c r="B17" s="40" t="s">
        <v>46</v>
      </c>
      <c r="C17" s="41">
        <v>5</v>
      </c>
      <c r="D17" s="41">
        <v>5</v>
      </c>
      <c r="E17" s="41">
        <v>5</v>
      </c>
    </row>
    <row r="18" spans="1:5" ht="33" customHeight="1">
      <c r="A18" s="42" t="s">
        <v>121</v>
      </c>
      <c r="B18" s="40" t="s">
        <v>47</v>
      </c>
      <c r="C18" s="41">
        <v>127</v>
      </c>
      <c r="D18" s="41">
        <v>0</v>
      </c>
      <c r="E18" s="41">
        <v>0</v>
      </c>
    </row>
    <row r="19" spans="1:5" ht="31.5" customHeight="1" thickBot="1">
      <c r="A19" s="44" t="s">
        <v>122</v>
      </c>
      <c r="B19" s="45"/>
      <c r="C19" s="46">
        <f>SUM(C11:C18)</f>
        <v>18588.2</v>
      </c>
      <c r="D19" s="46">
        <f>SUM(D11:D18)</f>
        <v>18463.2</v>
      </c>
      <c r="E19" s="46">
        <f>SUM(E11:E18)</f>
        <v>18276.2</v>
      </c>
    </row>
  </sheetData>
  <sheetProtection/>
  <mergeCells count="6">
    <mergeCell ref="B4:C4"/>
    <mergeCell ref="A7:C7"/>
    <mergeCell ref="A3:E3"/>
    <mergeCell ref="A5:E5"/>
    <mergeCell ref="A9:A10"/>
    <mergeCell ref="B9:B10"/>
  </mergeCells>
  <printOptions/>
  <pageMargins left="0.34" right="0.1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2"/>
  <sheetViews>
    <sheetView tabSelected="1" zoomScalePageLayoutView="0" workbookViewId="0" topLeftCell="A1">
      <selection activeCell="K12" sqref="K12"/>
    </sheetView>
  </sheetViews>
  <sheetFormatPr defaultColWidth="9.00390625" defaultRowHeight="12.75"/>
  <cols>
    <col min="1" max="1" width="49.625" style="0" customWidth="1"/>
    <col min="2" max="2" width="5.75390625" style="0" customWidth="1"/>
    <col min="3" max="3" width="4.75390625" style="0" customWidth="1"/>
    <col min="5" max="5" width="3.25390625" style="0" customWidth="1"/>
    <col min="6" max="6" width="9.25390625" style="0" customWidth="1"/>
    <col min="7" max="7" width="9.875" style="0" customWidth="1"/>
    <col min="8" max="8" width="9.75390625" style="0" customWidth="1"/>
  </cols>
  <sheetData>
    <row r="2" spans="1:8" ht="12.75">
      <c r="A2" s="210" t="s">
        <v>193</v>
      </c>
      <c r="B2" s="210"/>
      <c r="C2" s="210"/>
      <c r="D2" s="210"/>
      <c r="E2" s="210"/>
      <c r="F2" s="210"/>
      <c r="G2" s="198"/>
      <c r="H2" s="198"/>
    </row>
    <row r="3" spans="1:8" ht="20.25" customHeight="1">
      <c r="A3" s="210" t="s">
        <v>388</v>
      </c>
      <c r="B3" s="210"/>
      <c r="C3" s="210"/>
      <c r="D3" s="210"/>
      <c r="E3" s="210"/>
      <c r="F3" s="210"/>
      <c r="G3" s="205"/>
      <c r="H3" s="205"/>
    </row>
    <row r="4" spans="1:6" ht="18.75">
      <c r="A4" s="214"/>
      <c r="B4" s="214"/>
      <c r="C4" s="214"/>
      <c r="D4" s="214"/>
      <c r="E4" s="214"/>
      <c r="F4" s="214"/>
    </row>
    <row r="5" spans="1:6" ht="18.75">
      <c r="A5" s="206" t="s">
        <v>377</v>
      </c>
      <c r="B5" s="206"/>
      <c r="C5" s="206"/>
      <c r="D5" s="206"/>
      <c r="E5" s="206"/>
      <c r="F5" s="206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6" ht="12.75">
      <c r="A7" s="213" t="s">
        <v>189</v>
      </c>
      <c r="B7" s="213"/>
      <c r="C7" s="213"/>
      <c r="D7" s="213"/>
      <c r="E7" s="213"/>
      <c r="F7" s="213"/>
    </row>
    <row r="8" spans="1:6" ht="22.5" customHeight="1">
      <c r="A8" s="213"/>
      <c r="B8" s="213"/>
      <c r="C8" s="213"/>
      <c r="D8" s="213"/>
      <c r="E8" s="213"/>
      <c r="F8" s="213"/>
    </row>
    <row r="10" spans="1:8" ht="38.25">
      <c r="A10" s="1" t="s">
        <v>0</v>
      </c>
      <c r="B10" s="2" t="s">
        <v>2</v>
      </c>
      <c r="C10" s="2" t="s">
        <v>3</v>
      </c>
      <c r="D10" s="215" t="s">
        <v>4</v>
      </c>
      <c r="E10" s="216"/>
      <c r="F10" s="1" t="s">
        <v>276</v>
      </c>
      <c r="G10" s="1" t="s">
        <v>359</v>
      </c>
      <c r="H10" s="1" t="s">
        <v>384</v>
      </c>
    </row>
    <row r="11" spans="1:8" ht="38.25">
      <c r="A11" s="4" t="s">
        <v>6</v>
      </c>
      <c r="B11" s="6" t="s">
        <v>7</v>
      </c>
      <c r="C11" s="6" t="s">
        <v>7</v>
      </c>
      <c r="D11" s="211" t="s">
        <v>263</v>
      </c>
      <c r="E11" s="212"/>
      <c r="F11" s="4">
        <f>F12+F25+F35+F44+F51+F48+F30+F47</f>
        <v>18588.2</v>
      </c>
      <c r="G11" s="4">
        <f>G12+G25+G35+G44+G51+G48+G30+G47</f>
        <v>18463.2</v>
      </c>
      <c r="H11" s="4">
        <f>H12+H25+H35+H44+H51+H48+H30+H47</f>
        <v>18276.2</v>
      </c>
    </row>
    <row r="12" spans="1:8" s="7" customFormat="1" ht="16.5" customHeight="1">
      <c r="A12" s="4" t="s">
        <v>10</v>
      </c>
      <c r="B12" s="6" t="s">
        <v>12</v>
      </c>
      <c r="C12" s="6" t="s">
        <v>7</v>
      </c>
      <c r="D12" s="211" t="s">
        <v>263</v>
      </c>
      <c r="E12" s="212"/>
      <c r="F12" s="4">
        <f>F13+F17+F22</f>
        <v>8097.7</v>
      </c>
      <c r="G12" s="4">
        <f>G13+G17+G22</f>
        <v>8097.7</v>
      </c>
      <c r="H12" s="4">
        <f>H13+H17+H22</f>
        <v>8097.7</v>
      </c>
    </row>
    <row r="13" spans="1:8" s="7" customFormat="1" ht="30.75" customHeight="1">
      <c r="A13" s="4" t="s">
        <v>11</v>
      </c>
      <c r="B13" s="6" t="s">
        <v>12</v>
      </c>
      <c r="C13" s="6" t="s">
        <v>13</v>
      </c>
      <c r="D13" s="211" t="s">
        <v>263</v>
      </c>
      <c r="E13" s="212"/>
      <c r="F13" s="4">
        <f>F14</f>
        <v>1354</v>
      </c>
      <c r="G13" s="4">
        <f aca="true" t="shared" si="0" ref="G13:H15">G14</f>
        <v>1354</v>
      </c>
      <c r="H13" s="4">
        <f t="shared" si="0"/>
        <v>1354</v>
      </c>
    </row>
    <row r="14" spans="1:8" s="9" customFormat="1" ht="44.25" customHeight="1">
      <c r="A14" s="11" t="s">
        <v>14</v>
      </c>
      <c r="B14" s="17" t="s">
        <v>12</v>
      </c>
      <c r="C14" s="17" t="s">
        <v>13</v>
      </c>
      <c r="D14" s="217" t="s">
        <v>263</v>
      </c>
      <c r="E14" s="218"/>
      <c r="F14" s="18">
        <f>F15</f>
        <v>1354</v>
      </c>
      <c r="G14" s="18">
        <f t="shared" si="0"/>
        <v>1354</v>
      </c>
      <c r="H14" s="18">
        <f t="shared" si="0"/>
        <v>1354</v>
      </c>
    </row>
    <row r="15" spans="1:8" s="9" customFormat="1" ht="16.5" customHeight="1">
      <c r="A15" s="10" t="s">
        <v>15</v>
      </c>
      <c r="B15" s="6" t="s">
        <v>12</v>
      </c>
      <c r="C15" s="6" t="s">
        <v>13</v>
      </c>
      <c r="D15" s="211" t="s">
        <v>263</v>
      </c>
      <c r="E15" s="212"/>
      <c r="F15" s="4">
        <f>F16</f>
        <v>1354</v>
      </c>
      <c r="G15" s="4">
        <f t="shared" si="0"/>
        <v>1354</v>
      </c>
      <c r="H15" s="4">
        <f t="shared" si="0"/>
        <v>1354</v>
      </c>
    </row>
    <row r="16" spans="1:8" s="9" customFormat="1" ht="30" customHeight="1">
      <c r="A16" s="11" t="s">
        <v>16</v>
      </c>
      <c r="B16" s="17" t="s">
        <v>12</v>
      </c>
      <c r="C16" s="17" t="s">
        <v>13</v>
      </c>
      <c r="D16" s="217" t="s">
        <v>264</v>
      </c>
      <c r="E16" s="218"/>
      <c r="F16" s="18">
        <v>1354</v>
      </c>
      <c r="G16" s="18">
        <v>1354</v>
      </c>
      <c r="H16" s="18">
        <v>1354</v>
      </c>
    </row>
    <row r="17" spans="1:8" s="7" customFormat="1" ht="38.25">
      <c r="A17" s="4" t="s">
        <v>18</v>
      </c>
      <c r="B17" s="6" t="s">
        <v>12</v>
      </c>
      <c r="C17" s="6" t="s">
        <v>39</v>
      </c>
      <c r="D17" s="211" t="s">
        <v>263</v>
      </c>
      <c r="E17" s="212"/>
      <c r="F17" s="4">
        <f aca="true" t="shared" si="1" ref="F17:H18">F18</f>
        <v>6693.7</v>
      </c>
      <c r="G17" s="4">
        <f t="shared" si="1"/>
        <v>6693.7</v>
      </c>
      <c r="H17" s="4">
        <f t="shared" si="1"/>
        <v>6693.7</v>
      </c>
    </row>
    <row r="18" spans="1:8" s="9" customFormat="1" ht="38.25">
      <c r="A18" s="11" t="s">
        <v>14</v>
      </c>
      <c r="B18" s="17" t="s">
        <v>12</v>
      </c>
      <c r="C18" s="17" t="s">
        <v>39</v>
      </c>
      <c r="D18" s="217" t="s">
        <v>263</v>
      </c>
      <c r="E18" s="218"/>
      <c r="F18" s="4">
        <f t="shared" si="1"/>
        <v>6693.7</v>
      </c>
      <c r="G18" s="4">
        <f t="shared" si="1"/>
        <v>6693.7</v>
      </c>
      <c r="H18" s="4">
        <f t="shared" si="1"/>
        <v>6693.7</v>
      </c>
    </row>
    <row r="19" spans="1:8" s="9" customFormat="1" ht="15.75" customHeight="1">
      <c r="A19" s="10" t="s">
        <v>19</v>
      </c>
      <c r="B19" s="6" t="s">
        <v>12</v>
      </c>
      <c r="C19" s="6" t="s">
        <v>39</v>
      </c>
      <c r="D19" s="211" t="s">
        <v>263</v>
      </c>
      <c r="E19" s="212"/>
      <c r="F19" s="4">
        <f>F20+F21</f>
        <v>6693.7</v>
      </c>
      <c r="G19" s="4">
        <f>G20+G21</f>
        <v>6693.7</v>
      </c>
      <c r="H19" s="4">
        <f>H20+H21</f>
        <v>6693.7</v>
      </c>
    </row>
    <row r="20" spans="1:8" s="9" customFormat="1" ht="28.5" customHeight="1">
      <c r="A20" s="11" t="s">
        <v>16</v>
      </c>
      <c r="B20" s="17" t="s">
        <v>12</v>
      </c>
      <c r="C20" s="17" t="s">
        <v>39</v>
      </c>
      <c r="D20" s="217" t="s">
        <v>264</v>
      </c>
      <c r="E20" s="218"/>
      <c r="F20" s="18">
        <v>6693</v>
      </c>
      <c r="G20" s="18">
        <v>6693</v>
      </c>
      <c r="H20" s="18">
        <v>6693</v>
      </c>
    </row>
    <row r="21" spans="1:8" s="9" customFormat="1" ht="27" customHeight="1">
      <c r="A21" s="11" t="s">
        <v>16</v>
      </c>
      <c r="B21" s="17" t="s">
        <v>12</v>
      </c>
      <c r="C21" s="17" t="s">
        <v>39</v>
      </c>
      <c r="D21" s="217" t="s">
        <v>265</v>
      </c>
      <c r="E21" s="218"/>
      <c r="F21" s="18">
        <v>0.7</v>
      </c>
      <c r="G21" s="18">
        <v>0.7</v>
      </c>
      <c r="H21" s="18">
        <v>0.7</v>
      </c>
    </row>
    <row r="22" spans="1:8" s="9" customFormat="1" ht="25.5" customHeight="1">
      <c r="A22" s="10" t="s">
        <v>24</v>
      </c>
      <c r="B22" s="6" t="s">
        <v>12</v>
      </c>
      <c r="C22" s="6" t="s">
        <v>38</v>
      </c>
      <c r="D22" s="211" t="s">
        <v>263</v>
      </c>
      <c r="E22" s="212"/>
      <c r="F22" s="4">
        <f aca="true" t="shared" si="2" ref="F22:H23">F23</f>
        <v>50</v>
      </c>
      <c r="G22" s="4">
        <f t="shared" si="2"/>
        <v>50</v>
      </c>
      <c r="H22" s="4">
        <f t="shared" si="2"/>
        <v>50</v>
      </c>
    </row>
    <row r="23" spans="1:8" s="9" customFormat="1" ht="28.5" customHeight="1">
      <c r="A23" s="11" t="s">
        <v>24</v>
      </c>
      <c r="B23" s="17" t="s">
        <v>12</v>
      </c>
      <c r="C23" s="17" t="s">
        <v>38</v>
      </c>
      <c r="D23" s="217" t="s">
        <v>263</v>
      </c>
      <c r="E23" s="218"/>
      <c r="F23" s="18">
        <f t="shared" si="2"/>
        <v>50</v>
      </c>
      <c r="G23" s="18">
        <f t="shared" si="2"/>
        <v>50</v>
      </c>
      <c r="H23" s="18">
        <f t="shared" si="2"/>
        <v>50</v>
      </c>
    </row>
    <row r="24" spans="1:8" s="9" customFormat="1" ht="18.75" customHeight="1">
      <c r="A24" s="15" t="s">
        <v>25</v>
      </c>
      <c r="B24" s="17" t="s">
        <v>12</v>
      </c>
      <c r="C24" s="17" t="s">
        <v>38</v>
      </c>
      <c r="D24" s="217" t="s">
        <v>266</v>
      </c>
      <c r="E24" s="218"/>
      <c r="F24" s="18">
        <v>50</v>
      </c>
      <c r="G24" s="18">
        <v>50</v>
      </c>
      <c r="H24" s="18">
        <v>50</v>
      </c>
    </row>
    <row r="25" spans="1:8" s="9" customFormat="1" ht="27" customHeight="1">
      <c r="A25" s="10" t="s">
        <v>124</v>
      </c>
      <c r="B25" s="6" t="s">
        <v>13</v>
      </c>
      <c r="C25" s="6" t="s">
        <v>43</v>
      </c>
      <c r="D25" s="211" t="s">
        <v>263</v>
      </c>
      <c r="E25" s="212"/>
      <c r="F25" s="4">
        <f>F26</f>
        <v>285.2</v>
      </c>
      <c r="G25" s="4">
        <f aca="true" t="shared" si="3" ref="G25:H28">G26</f>
        <v>285.2</v>
      </c>
      <c r="H25" s="4">
        <f t="shared" si="3"/>
        <v>285.2</v>
      </c>
    </row>
    <row r="26" spans="1:8" s="9" customFormat="1" ht="15.75" customHeight="1">
      <c r="A26" s="87" t="s">
        <v>26</v>
      </c>
      <c r="B26" s="17" t="s">
        <v>13</v>
      </c>
      <c r="C26" s="17" t="s">
        <v>43</v>
      </c>
      <c r="D26" s="217" t="s">
        <v>263</v>
      </c>
      <c r="E26" s="218"/>
      <c r="F26" s="18">
        <f>F27</f>
        <v>285.2</v>
      </c>
      <c r="G26" s="18">
        <f t="shared" si="3"/>
        <v>285.2</v>
      </c>
      <c r="H26" s="18">
        <f t="shared" si="3"/>
        <v>285.2</v>
      </c>
    </row>
    <row r="27" spans="1:8" s="9" customFormat="1" ht="25.5" customHeight="1">
      <c r="A27" s="11" t="s">
        <v>27</v>
      </c>
      <c r="B27" s="17" t="s">
        <v>13</v>
      </c>
      <c r="C27" s="17" t="s">
        <v>43</v>
      </c>
      <c r="D27" s="217" t="s">
        <v>263</v>
      </c>
      <c r="E27" s="218"/>
      <c r="F27" s="18">
        <f>F28</f>
        <v>285.2</v>
      </c>
      <c r="G27" s="18">
        <f t="shared" si="3"/>
        <v>285.2</v>
      </c>
      <c r="H27" s="18">
        <f t="shared" si="3"/>
        <v>285.2</v>
      </c>
    </row>
    <row r="28" spans="1:8" s="9" customFormat="1" ht="18" customHeight="1">
      <c r="A28" s="11" t="s">
        <v>28</v>
      </c>
      <c r="B28" s="17" t="s">
        <v>13</v>
      </c>
      <c r="C28" s="17" t="s">
        <v>43</v>
      </c>
      <c r="D28" s="217" t="s">
        <v>263</v>
      </c>
      <c r="E28" s="218"/>
      <c r="F28" s="18">
        <f>F29</f>
        <v>285.2</v>
      </c>
      <c r="G28" s="18">
        <f t="shared" si="3"/>
        <v>285.2</v>
      </c>
      <c r="H28" s="18">
        <f t="shared" si="3"/>
        <v>285.2</v>
      </c>
    </row>
    <row r="29" spans="1:8" s="9" customFormat="1" ht="30.75" customHeight="1">
      <c r="A29" s="11" t="s">
        <v>16</v>
      </c>
      <c r="B29" s="17" t="s">
        <v>13</v>
      </c>
      <c r="C29" s="17" t="s">
        <v>43</v>
      </c>
      <c r="D29" s="217" t="s">
        <v>267</v>
      </c>
      <c r="E29" s="218"/>
      <c r="F29" s="4">
        <v>285.2</v>
      </c>
      <c r="G29" s="4">
        <v>285.2</v>
      </c>
      <c r="H29" s="4">
        <v>285.2</v>
      </c>
    </row>
    <row r="30" spans="1:8" s="8" customFormat="1" ht="17.25" customHeight="1">
      <c r="A30" s="19" t="s">
        <v>155</v>
      </c>
      <c r="B30" s="6" t="s">
        <v>39</v>
      </c>
      <c r="C30" s="6" t="s">
        <v>7</v>
      </c>
      <c r="D30" s="211" t="s">
        <v>263</v>
      </c>
      <c r="E30" s="212"/>
      <c r="F30" s="4">
        <f>F31+F33</f>
        <v>2619.3</v>
      </c>
      <c r="G30" s="4">
        <f>G31+G33</f>
        <v>2619.3</v>
      </c>
      <c r="H30" s="4">
        <f>H31+H33</f>
        <v>2619.3</v>
      </c>
    </row>
    <row r="31" spans="1:8" s="9" customFormat="1" ht="29.25" customHeight="1">
      <c r="A31" s="19" t="s">
        <v>196</v>
      </c>
      <c r="B31" s="17" t="s">
        <v>39</v>
      </c>
      <c r="C31" s="17" t="s">
        <v>80</v>
      </c>
      <c r="D31" s="211" t="s">
        <v>263</v>
      </c>
      <c r="E31" s="212"/>
      <c r="F31" s="4">
        <f>F32</f>
        <v>2619.3</v>
      </c>
      <c r="G31" s="4">
        <f>G32</f>
        <v>2619.3</v>
      </c>
      <c r="H31" s="4">
        <f>H32</f>
        <v>2619.3</v>
      </c>
    </row>
    <row r="32" spans="1:8" s="9" customFormat="1" ht="21" customHeight="1">
      <c r="A32" s="72" t="s">
        <v>198</v>
      </c>
      <c r="B32" s="17" t="s">
        <v>39</v>
      </c>
      <c r="C32" s="17" t="s">
        <v>80</v>
      </c>
      <c r="D32" s="219" t="s">
        <v>372</v>
      </c>
      <c r="E32" s="218"/>
      <c r="F32" s="18">
        <v>2619.3</v>
      </c>
      <c r="G32" s="18">
        <v>2619.3</v>
      </c>
      <c r="H32" s="18">
        <v>2619.3</v>
      </c>
    </row>
    <row r="33" spans="1:8" s="9" customFormat="1" ht="28.5" customHeight="1">
      <c r="A33" s="10" t="s">
        <v>209</v>
      </c>
      <c r="B33" s="17" t="s">
        <v>39</v>
      </c>
      <c r="C33" s="17" t="s">
        <v>123</v>
      </c>
      <c r="D33" s="211" t="s">
        <v>263</v>
      </c>
      <c r="E33" s="212"/>
      <c r="F33" s="4">
        <f>F34</f>
        <v>0</v>
      </c>
      <c r="G33" s="4">
        <f>G34</f>
        <v>0</v>
      </c>
      <c r="H33" s="4">
        <f>H34</f>
        <v>0</v>
      </c>
    </row>
    <row r="34" spans="1:8" s="9" customFormat="1" ht="31.5" customHeight="1">
      <c r="A34" s="11" t="s">
        <v>16</v>
      </c>
      <c r="B34" s="17" t="s">
        <v>39</v>
      </c>
      <c r="C34" s="17" t="s">
        <v>123</v>
      </c>
      <c r="D34" s="217" t="s">
        <v>269</v>
      </c>
      <c r="E34" s="218"/>
      <c r="F34" s="18">
        <v>0</v>
      </c>
      <c r="G34" s="18">
        <v>0</v>
      </c>
      <c r="H34" s="18">
        <v>0</v>
      </c>
    </row>
    <row r="35" spans="1:8" s="9" customFormat="1" ht="17.25" customHeight="1">
      <c r="A35" s="10" t="s">
        <v>165</v>
      </c>
      <c r="B35" s="6" t="s">
        <v>42</v>
      </c>
      <c r="C35" s="6" t="s">
        <v>7</v>
      </c>
      <c r="D35" s="211" t="s">
        <v>263</v>
      </c>
      <c r="E35" s="212"/>
      <c r="F35" s="4">
        <f>F36+F38</f>
        <v>1587</v>
      </c>
      <c r="G35" s="4">
        <f>G36+G38</f>
        <v>1587</v>
      </c>
      <c r="H35" s="4">
        <f>H36+H38</f>
        <v>1399</v>
      </c>
    </row>
    <row r="36" spans="1:8" s="9" customFormat="1" ht="19.5" customHeight="1">
      <c r="A36" s="19" t="s">
        <v>29</v>
      </c>
      <c r="B36" s="6" t="s">
        <v>42</v>
      </c>
      <c r="C36" s="6" t="s">
        <v>13</v>
      </c>
      <c r="D36" s="211" t="s">
        <v>263</v>
      </c>
      <c r="E36" s="212"/>
      <c r="F36" s="4">
        <f>F37</f>
        <v>688</v>
      </c>
      <c r="G36" s="4">
        <f>G37</f>
        <v>688</v>
      </c>
      <c r="H36" s="4">
        <f>H37</f>
        <v>500</v>
      </c>
    </row>
    <row r="37" spans="1:8" s="9" customFormat="1" ht="27" customHeight="1">
      <c r="A37" s="25" t="s">
        <v>30</v>
      </c>
      <c r="B37" s="88" t="s">
        <v>42</v>
      </c>
      <c r="C37" s="88" t="s">
        <v>13</v>
      </c>
      <c r="D37" s="219" t="s">
        <v>269</v>
      </c>
      <c r="E37" s="220"/>
      <c r="F37" s="89">
        <v>688</v>
      </c>
      <c r="G37" s="89">
        <v>688</v>
      </c>
      <c r="H37" s="89">
        <v>500</v>
      </c>
    </row>
    <row r="38" spans="1:8" s="9" customFormat="1" ht="24.75" customHeight="1">
      <c r="A38" s="19" t="s">
        <v>31</v>
      </c>
      <c r="B38" s="6" t="s">
        <v>42</v>
      </c>
      <c r="C38" s="6" t="s">
        <v>43</v>
      </c>
      <c r="D38" s="211" t="s">
        <v>263</v>
      </c>
      <c r="E38" s="212"/>
      <c r="F38" s="4">
        <f>F39+F41</f>
        <v>899</v>
      </c>
      <c r="G38" s="4">
        <f>G39+G41</f>
        <v>899</v>
      </c>
      <c r="H38" s="4">
        <f>H39+H41</f>
        <v>899</v>
      </c>
    </row>
    <row r="39" spans="1:8" s="9" customFormat="1" ht="21.75" customHeight="1">
      <c r="A39" s="20" t="s">
        <v>32</v>
      </c>
      <c r="B39" s="6" t="s">
        <v>42</v>
      </c>
      <c r="C39" s="6" t="s">
        <v>43</v>
      </c>
      <c r="D39" s="211" t="s">
        <v>263</v>
      </c>
      <c r="E39" s="212"/>
      <c r="F39" s="4">
        <f>F40</f>
        <v>539</v>
      </c>
      <c r="G39" s="4">
        <f>G40</f>
        <v>539</v>
      </c>
      <c r="H39" s="4">
        <f>H40</f>
        <v>539</v>
      </c>
    </row>
    <row r="40" spans="1:8" s="9" customFormat="1" ht="33.75" customHeight="1">
      <c r="A40" s="11" t="s">
        <v>16</v>
      </c>
      <c r="B40" s="17" t="s">
        <v>42</v>
      </c>
      <c r="C40" s="17" t="s">
        <v>43</v>
      </c>
      <c r="D40" s="217" t="s">
        <v>270</v>
      </c>
      <c r="E40" s="218"/>
      <c r="F40" s="18">
        <v>539</v>
      </c>
      <c r="G40" s="18">
        <v>539</v>
      </c>
      <c r="H40" s="18">
        <v>539</v>
      </c>
    </row>
    <row r="41" spans="1:8" s="14" customFormat="1" ht="31.5" customHeight="1">
      <c r="A41" s="20" t="s">
        <v>33</v>
      </c>
      <c r="B41" s="6" t="s">
        <v>42</v>
      </c>
      <c r="C41" s="6" t="s">
        <v>43</v>
      </c>
      <c r="D41" s="211" t="s">
        <v>263</v>
      </c>
      <c r="E41" s="212"/>
      <c r="F41" s="4">
        <f>F42+F43</f>
        <v>360</v>
      </c>
      <c r="G41" s="4">
        <f>G42</f>
        <v>360</v>
      </c>
      <c r="H41" s="4">
        <f>H42</f>
        <v>360</v>
      </c>
    </row>
    <row r="42" spans="1:8" s="9" customFormat="1" ht="27" customHeight="1">
      <c r="A42" s="11" t="s">
        <v>16</v>
      </c>
      <c r="B42" s="17" t="s">
        <v>42</v>
      </c>
      <c r="C42" s="17" t="s">
        <v>43</v>
      </c>
      <c r="D42" s="217" t="s">
        <v>271</v>
      </c>
      <c r="E42" s="218"/>
      <c r="F42" s="18">
        <v>360</v>
      </c>
      <c r="G42" s="18">
        <v>360</v>
      </c>
      <c r="H42" s="18">
        <v>360</v>
      </c>
    </row>
    <row r="43" spans="1:8" s="9" customFormat="1" ht="18.75" customHeight="1">
      <c r="A43" s="95" t="s">
        <v>354</v>
      </c>
      <c r="B43" s="17" t="s">
        <v>42</v>
      </c>
      <c r="C43" s="17" t="s">
        <v>43</v>
      </c>
      <c r="D43" s="219" t="s">
        <v>353</v>
      </c>
      <c r="E43" s="218"/>
      <c r="F43" s="18">
        <v>0</v>
      </c>
      <c r="G43" s="18">
        <v>0</v>
      </c>
      <c r="H43" s="18">
        <v>0</v>
      </c>
    </row>
    <row r="44" spans="1:8" s="9" customFormat="1" ht="29.25" customHeight="1">
      <c r="A44" s="21" t="s">
        <v>34</v>
      </c>
      <c r="B44" s="6" t="s">
        <v>41</v>
      </c>
      <c r="C44" s="6" t="s">
        <v>12</v>
      </c>
      <c r="D44" s="211" t="s">
        <v>263</v>
      </c>
      <c r="E44" s="212"/>
      <c r="F44" s="4">
        <f aca="true" t="shared" si="4" ref="F44:H45">F45</f>
        <v>5735</v>
      </c>
      <c r="G44" s="4">
        <f t="shared" si="4"/>
        <v>5737</v>
      </c>
      <c r="H44" s="4">
        <f t="shared" si="4"/>
        <v>5738</v>
      </c>
    </row>
    <row r="45" spans="1:8" s="9" customFormat="1" ht="22.5" customHeight="1">
      <c r="A45" s="15" t="s">
        <v>35</v>
      </c>
      <c r="B45" s="17" t="s">
        <v>41</v>
      </c>
      <c r="C45" s="17" t="s">
        <v>12</v>
      </c>
      <c r="D45" s="217" t="s">
        <v>263</v>
      </c>
      <c r="E45" s="218"/>
      <c r="F45" s="18">
        <f t="shared" si="4"/>
        <v>5735</v>
      </c>
      <c r="G45" s="18">
        <f t="shared" si="4"/>
        <v>5737</v>
      </c>
      <c r="H45" s="18">
        <f t="shared" si="4"/>
        <v>5738</v>
      </c>
    </row>
    <row r="46" spans="1:8" s="9" customFormat="1" ht="24" customHeight="1">
      <c r="A46" s="11" t="s">
        <v>36</v>
      </c>
      <c r="B46" s="17" t="s">
        <v>41</v>
      </c>
      <c r="C46" s="17" t="s">
        <v>12</v>
      </c>
      <c r="D46" s="217" t="s">
        <v>273</v>
      </c>
      <c r="E46" s="218"/>
      <c r="F46" s="18">
        <v>5735</v>
      </c>
      <c r="G46" s="18">
        <v>5737</v>
      </c>
      <c r="H46" s="18">
        <v>5738</v>
      </c>
    </row>
    <row r="47" spans="1:8" s="9" customFormat="1" ht="24" customHeight="1">
      <c r="A47" s="91" t="s">
        <v>367</v>
      </c>
      <c r="B47" s="5">
        <v>10</v>
      </c>
      <c r="C47" s="6" t="s">
        <v>12</v>
      </c>
      <c r="D47" s="211" t="s">
        <v>369</v>
      </c>
      <c r="E47" s="212"/>
      <c r="F47" s="4">
        <v>132</v>
      </c>
      <c r="G47" s="4">
        <v>132</v>
      </c>
      <c r="H47" s="4">
        <v>132</v>
      </c>
    </row>
    <row r="48" spans="1:8" s="14" customFormat="1" ht="17.25" customHeight="1">
      <c r="A48" s="10" t="s">
        <v>125</v>
      </c>
      <c r="B48" s="6" t="s">
        <v>46</v>
      </c>
      <c r="C48" s="6" t="s">
        <v>12</v>
      </c>
      <c r="D48" s="211" t="s">
        <v>263</v>
      </c>
      <c r="E48" s="212"/>
      <c r="F48" s="5">
        <f aca="true" t="shared" si="5" ref="F48:H49">F49</f>
        <v>5</v>
      </c>
      <c r="G48" s="4">
        <f t="shared" si="5"/>
        <v>5</v>
      </c>
      <c r="H48" s="4">
        <f t="shared" si="5"/>
        <v>5</v>
      </c>
    </row>
    <row r="49" spans="1:8" s="9" customFormat="1" ht="20.25" customHeight="1">
      <c r="A49" s="11" t="s">
        <v>21</v>
      </c>
      <c r="B49" s="17" t="s">
        <v>46</v>
      </c>
      <c r="C49" s="17" t="s">
        <v>12</v>
      </c>
      <c r="D49" s="217" t="s">
        <v>263</v>
      </c>
      <c r="E49" s="218"/>
      <c r="F49" s="18">
        <f t="shared" si="5"/>
        <v>5</v>
      </c>
      <c r="G49" s="18">
        <f t="shared" si="5"/>
        <v>5</v>
      </c>
      <c r="H49" s="18">
        <f t="shared" si="5"/>
        <v>5</v>
      </c>
    </row>
    <row r="50" spans="1:8" s="9" customFormat="1" ht="21" customHeight="1">
      <c r="A50" s="15" t="s">
        <v>22</v>
      </c>
      <c r="B50" s="17" t="s">
        <v>46</v>
      </c>
      <c r="C50" s="17" t="s">
        <v>12</v>
      </c>
      <c r="D50" s="217" t="s">
        <v>274</v>
      </c>
      <c r="E50" s="218"/>
      <c r="F50" s="18">
        <v>5</v>
      </c>
      <c r="G50" s="18">
        <v>5</v>
      </c>
      <c r="H50" s="18">
        <v>5</v>
      </c>
    </row>
    <row r="51" spans="1:8" s="9" customFormat="1" ht="22.5" customHeight="1">
      <c r="A51" s="10" t="s">
        <v>126</v>
      </c>
      <c r="B51" s="6" t="s">
        <v>47</v>
      </c>
      <c r="C51" s="6" t="s">
        <v>43</v>
      </c>
      <c r="D51" s="211" t="s">
        <v>263</v>
      </c>
      <c r="E51" s="212"/>
      <c r="F51" s="4">
        <f>F52</f>
        <v>127</v>
      </c>
      <c r="G51" s="4">
        <f>G52</f>
        <v>0</v>
      </c>
      <c r="H51" s="4">
        <f>H52</f>
        <v>0</v>
      </c>
    </row>
    <row r="52" spans="1:8" s="9" customFormat="1" ht="18.75" customHeight="1">
      <c r="A52" s="11" t="s">
        <v>37</v>
      </c>
      <c r="B52" s="17" t="s">
        <v>47</v>
      </c>
      <c r="C52" s="17" t="s">
        <v>43</v>
      </c>
      <c r="D52" s="217" t="s">
        <v>275</v>
      </c>
      <c r="E52" s="218"/>
      <c r="F52" s="18">
        <v>127</v>
      </c>
      <c r="G52" s="18">
        <v>0</v>
      </c>
      <c r="H52" s="18">
        <v>0</v>
      </c>
    </row>
  </sheetData>
  <sheetProtection/>
  <mergeCells count="48">
    <mergeCell ref="D48:E48"/>
    <mergeCell ref="D49:E49"/>
    <mergeCell ref="D50:E50"/>
    <mergeCell ref="D51:E51"/>
    <mergeCell ref="D52:E52"/>
    <mergeCell ref="D41:E41"/>
    <mergeCell ref="D42:E42"/>
    <mergeCell ref="D44:E44"/>
    <mergeCell ref="D45:E45"/>
    <mergeCell ref="D47:E47"/>
    <mergeCell ref="D37:E37"/>
    <mergeCell ref="D46:E46"/>
    <mergeCell ref="D38:E38"/>
    <mergeCell ref="D39:E39"/>
    <mergeCell ref="D40:E40"/>
    <mergeCell ref="D43:E43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A2:H2"/>
    <mergeCell ref="D11:E11"/>
    <mergeCell ref="D12:E12"/>
    <mergeCell ref="A7:F8"/>
    <mergeCell ref="A4:F4"/>
    <mergeCell ref="A5:F5"/>
    <mergeCell ref="A3:H3"/>
    <mergeCell ref="D10:E10"/>
  </mergeCells>
  <printOptions/>
  <pageMargins left="0.23" right="0.15" top="0.37" bottom="0.38" header="0.23" footer="0.2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16"/>
  <sheetViews>
    <sheetView zoomScalePageLayoutView="0" workbookViewId="0" topLeftCell="A1">
      <selection activeCell="A4" sqref="A4:J4"/>
    </sheetView>
  </sheetViews>
  <sheetFormatPr defaultColWidth="9.00390625" defaultRowHeight="12.75"/>
  <cols>
    <col min="1" max="1" width="38.375" style="0" customWidth="1"/>
    <col min="2" max="2" width="5.875" style="0" customWidth="1"/>
    <col min="3" max="3" width="5.75390625" style="0" customWidth="1"/>
    <col min="4" max="4" width="6.25390625" style="0" customWidth="1"/>
    <col min="6" max="6" width="5.25390625" style="78" customWidth="1"/>
    <col min="7" max="7" width="6.875" style="0" customWidth="1"/>
    <col min="8" max="8" width="9.375" style="0" customWidth="1"/>
    <col min="9" max="9" width="8.00390625" style="0" customWidth="1"/>
    <col min="10" max="10" width="8.25390625" style="0" customWidth="1"/>
  </cols>
  <sheetData>
    <row r="2" ht="20.25" customHeight="1"/>
    <row r="3" spans="1:10" ht="12.75">
      <c r="A3" s="221" t="s">
        <v>194</v>
      </c>
      <c r="B3" s="221"/>
      <c r="C3" s="221"/>
      <c r="D3" s="221"/>
      <c r="E3" s="221"/>
      <c r="F3" s="221"/>
      <c r="G3" s="221"/>
      <c r="H3" s="221"/>
      <c r="I3" s="174"/>
      <c r="J3" s="174"/>
    </row>
    <row r="4" spans="1:10" ht="18" customHeight="1">
      <c r="A4" s="210" t="s">
        <v>388</v>
      </c>
      <c r="B4" s="210"/>
      <c r="C4" s="210"/>
      <c r="D4" s="210"/>
      <c r="E4" s="210"/>
      <c r="F4" s="210"/>
      <c r="G4" s="210"/>
      <c r="H4" s="210"/>
      <c r="I4" s="205"/>
      <c r="J4" s="205"/>
    </row>
    <row r="5" spans="1:10" ht="15" customHeight="1">
      <c r="A5" s="65"/>
      <c r="B5" s="64"/>
      <c r="C5" s="64"/>
      <c r="D5" s="64"/>
      <c r="E5" s="64"/>
      <c r="F5" s="76"/>
      <c r="G5" s="64"/>
      <c r="H5" s="64"/>
      <c r="I5" s="64"/>
      <c r="J5" s="64"/>
    </row>
    <row r="6" spans="1:8" ht="18.75">
      <c r="A6" s="206" t="s">
        <v>377</v>
      </c>
      <c r="B6" s="206"/>
      <c r="C6" s="206"/>
      <c r="D6" s="206"/>
      <c r="E6" s="206"/>
      <c r="F6" s="206"/>
      <c r="G6" s="206"/>
      <c r="H6" s="206"/>
    </row>
    <row r="7" spans="1:10" ht="6.75" customHeight="1">
      <c r="A7" s="3"/>
      <c r="B7" s="3"/>
      <c r="C7" s="3"/>
      <c r="D7" s="3"/>
      <c r="E7" s="3"/>
      <c r="F7" s="77"/>
      <c r="G7" s="3"/>
      <c r="H7" s="3"/>
      <c r="I7" s="3"/>
      <c r="J7" s="3"/>
    </row>
    <row r="8" spans="1:8" ht="12.75">
      <c r="A8" s="213" t="s">
        <v>191</v>
      </c>
      <c r="B8" s="213"/>
      <c r="C8" s="213"/>
      <c r="D8" s="213"/>
      <c r="E8" s="213"/>
      <c r="F8" s="213"/>
      <c r="G8" s="213"/>
      <c r="H8" s="213"/>
    </row>
    <row r="9" spans="1:8" ht="8.25" customHeight="1">
      <c r="A9" s="213"/>
      <c r="B9" s="213"/>
      <c r="C9" s="213"/>
      <c r="D9" s="213"/>
      <c r="E9" s="213"/>
      <c r="F9" s="213"/>
      <c r="G9" s="213"/>
      <c r="H9" s="213"/>
    </row>
    <row r="10" spans="7:8" ht="12.75">
      <c r="G10" s="222" t="s">
        <v>50</v>
      </c>
      <c r="H10" s="222"/>
    </row>
    <row r="11" spans="1:10" ht="54" customHeight="1">
      <c r="A11" s="1" t="s">
        <v>0</v>
      </c>
      <c r="B11" s="2" t="s">
        <v>1</v>
      </c>
      <c r="C11" s="2" t="s">
        <v>2</v>
      </c>
      <c r="D11" s="2" t="s">
        <v>3</v>
      </c>
      <c r="E11" s="215" t="s">
        <v>4</v>
      </c>
      <c r="F11" s="216"/>
      <c r="G11" s="2" t="s">
        <v>5</v>
      </c>
      <c r="H11" s="1" t="s">
        <v>276</v>
      </c>
      <c r="I11" s="1" t="s">
        <v>359</v>
      </c>
      <c r="J11" s="1" t="s">
        <v>384</v>
      </c>
    </row>
    <row r="12" spans="1:10" ht="38.25">
      <c r="A12" s="101" t="s">
        <v>6</v>
      </c>
      <c r="B12" s="5">
        <v>715</v>
      </c>
      <c r="C12" s="6" t="s">
        <v>7</v>
      </c>
      <c r="D12" s="6" t="s">
        <v>7</v>
      </c>
      <c r="E12" s="211" t="s">
        <v>263</v>
      </c>
      <c r="F12" s="212"/>
      <c r="G12" s="6" t="s">
        <v>9</v>
      </c>
      <c r="H12" s="172">
        <f>H13+H51+H72+H88+H110+H103+H61+H102</f>
        <v>18588.2</v>
      </c>
      <c r="I12" s="172">
        <f>I13+I51+I72+I88+I110+I103+I61+I102</f>
        <v>18463.2</v>
      </c>
      <c r="J12" s="172">
        <f>J13+J51+J72+J88+J110+J103+J61+J102</f>
        <v>18276.2</v>
      </c>
    </row>
    <row r="13" spans="1:10" s="7" customFormat="1" ht="16.5" customHeight="1">
      <c r="A13" s="101" t="s">
        <v>10</v>
      </c>
      <c r="B13" s="5">
        <v>715</v>
      </c>
      <c r="C13" s="6" t="s">
        <v>12</v>
      </c>
      <c r="D13" s="6" t="s">
        <v>7</v>
      </c>
      <c r="E13" s="211" t="s">
        <v>263</v>
      </c>
      <c r="F13" s="212"/>
      <c r="G13" s="6" t="s">
        <v>9</v>
      </c>
      <c r="H13" s="4">
        <f>H14+H22+H45+H42</f>
        <v>8097.7</v>
      </c>
      <c r="I13" s="4">
        <f>I14+I22+I45+I42</f>
        <v>8097.7</v>
      </c>
      <c r="J13" s="4">
        <f>J14+J22+J45+J42</f>
        <v>8097.7</v>
      </c>
    </row>
    <row r="14" spans="1:10" s="7" customFormat="1" ht="38.25">
      <c r="A14" s="101" t="s">
        <v>11</v>
      </c>
      <c r="B14" s="5">
        <v>715</v>
      </c>
      <c r="C14" s="6" t="s">
        <v>12</v>
      </c>
      <c r="D14" s="6" t="s">
        <v>13</v>
      </c>
      <c r="E14" s="211" t="s">
        <v>263</v>
      </c>
      <c r="F14" s="212"/>
      <c r="G14" s="6" t="s">
        <v>9</v>
      </c>
      <c r="H14" s="4">
        <f>H16</f>
        <v>1354</v>
      </c>
      <c r="I14" s="4">
        <f>I16</f>
        <v>1354</v>
      </c>
      <c r="J14" s="4">
        <f>J16</f>
        <v>1354</v>
      </c>
    </row>
    <row r="15" spans="1:10" s="9" customFormat="1" ht="25.5" customHeight="1">
      <c r="A15" s="91" t="s">
        <v>277</v>
      </c>
      <c r="B15" s="5">
        <v>715</v>
      </c>
      <c r="C15" s="6" t="s">
        <v>12</v>
      </c>
      <c r="D15" s="6" t="s">
        <v>13</v>
      </c>
      <c r="E15" s="211" t="s">
        <v>263</v>
      </c>
      <c r="F15" s="212"/>
      <c r="G15" s="6" t="s">
        <v>9</v>
      </c>
      <c r="H15" s="4">
        <f>H16</f>
        <v>1354</v>
      </c>
      <c r="I15" s="4">
        <f aca="true" t="shared" si="0" ref="I15:J18">I16</f>
        <v>1354</v>
      </c>
      <c r="J15" s="4">
        <f t="shared" si="0"/>
        <v>1354</v>
      </c>
    </row>
    <row r="16" spans="1:10" s="9" customFormat="1" ht="38.25" customHeight="1">
      <c r="A16" s="91" t="s">
        <v>278</v>
      </c>
      <c r="B16" s="16">
        <v>715</v>
      </c>
      <c r="C16" s="17" t="s">
        <v>12</v>
      </c>
      <c r="D16" s="17" t="s">
        <v>13</v>
      </c>
      <c r="E16" s="217" t="s">
        <v>263</v>
      </c>
      <c r="F16" s="218"/>
      <c r="G16" s="17" t="s">
        <v>9</v>
      </c>
      <c r="H16" s="18">
        <f>H17</f>
        <v>1354</v>
      </c>
      <c r="I16" s="18">
        <f t="shared" si="0"/>
        <v>1354</v>
      </c>
      <c r="J16" s="18">
        <f t="shared" si="0"/>
        <v>1354</v>
      </c>
    </row>
    <row r="17" spans="1:10" s="8" customFormat="1" ht="41.25" customHeight="1">
      <c r="A17" s="91" t="s">
        <v>279</v>
      </c>
      <c r="B17" s="5">
        <v>715</v>
      </c>
      <c r="C17" s="6" t="s">
        <v>12</v>
      </c>
      <c r="D17" s="6" t="s">
        <v>13</v>
      </c>
      <c r="E17" s="211" t="s">
        <v>263</v>
      </c>
      <c r="F17" s="212"/>
      <c r="G17" s="6" t="s">
        <v>9</v>
      </c>
      <c r="H17" s="4">
        <f>H18</f>
        <v>1354</v>
      </c>
      <c r="I17" s="4">
        <f t="shared" si="0"/>
        <v>1354</v>
      </c>
      <c r="J17" s="4">
        <f t="shared" si="0"/>
        <v>1354</v>
      </c>
    </row>
    <row r="18" spans="1:10" s="8" customFormat="1" ht="28.5" customHeight="1">
      <c r="A18" s="91" t="s">
        <v>280</v>
      </c>
      <c r="B18" s="16">
        <v>715</v>
      </c>
      <c r="C18" s="17" t="s">
        <v>12</v>
      </c>
      <c r="D18" s="17" t="s">
        <v>13</v>
      </c>
      <c r="E18" s="217" t="s">
        <v>264</v>
      </c>
      <c r="F18" s="218"/>
      <c r="G18" s="6" t="s">
        <v>9</v>
      </c>
      <c r="H18" s="4">
        <f>H19</f>
        <v>1354</v>
      </c>
      <c r="I18" s="4">
        <f t="shared" si="0"/>
        <v>1354</v>
      </c>
      <c r="J18" s="4">
        <f t="shared" si="0"/>
        <v>1354</v>
      </c>
    </row>
    <row r="19" spans="1:11" s="8" customFormat="1" ht="27" customHeight="1">
      <c r="A19" s="91" t="s">
        <v>281</v>
      </c>
      <c r="B19" s="16">
        <v>715</v>
      </c>
      <c r="C19" s="17" t="s">
        <v>12</v>
      </c>
      <c r="D19" s="17" t="s">
        <v>13</v>
      </c>
      <c r="E19" s="217" t="s">
        <v>264</v>
      </c>
      <c r="F19" s="218"/>
      <c r="G19" s="6" t="s">
        <v>87</v>
      </c>
      <c r="H19" s="4">
        <f>H20+H21</f>
        <v>1354</v>
      </c>
      <c r="I19" s="4">
        <f>I20+I21</f>
        <v>1354</v>
      </c>
      <c r="J19" s="4">
        <f>J20+J21</f>
        <v>1354</v>
      </c>
      <c r="K19" s="73"/>
    </row>
    <row r="20" spans="1:10" s="8" customFormat="1" ht="26.25" customHeight="1">
      <c r="A20" s="102" t="s">
        <v>282</v>
      </c>
      <c r="B20" s="16">
        <v>715</v>
      </c>
      <c r="C20" s="17" t="s">
        <v>12</v>
      </c>
      <c r="D20" s="17" t="s">
        <v>13</v>
      </c>
      <c r="E20" s="217" t="s">
        <v>264</v>
      </c>
      <c r="F20" s="218"/>
      <c r="G20" s="17" t="s">
        <v>202</v>
      </c>
      <c r="H20" s="18">
        <v>1048</v>
      </c>
      <c r="I20" s="18">
        <v>1048</v>
      </c>
      <c r="J20" s="18">
        <v>1048</v>
      </c>
    </row>
    <row r="21" spans="1:10" s="8" customFormat="1" ht="18" customHeight="1">
      <c r="A21" s="102" t="s">
        <v>17</v>
      </c>
      <c r="B21" s="16">
        <v>715</v>
      </c>
      <c r="C21" s="17" t="s">
        <v>12</v>
      </c>
      <c r="D21" s="17" t="s">
        <v>13</v>
      </c>
      <c r="E21" s="217" t="s">
        <v>264</v>
      </c>
      <c r="F21" s="218"/>
      <c r="G21" s="17" t="s">
        <v>283</v>
      </c>
      <c r="H21" s="18">
        <v>306</v>
      </c>
      <c r="I21" s="18">
        <v>306</v>
      </c>
      <c r="J21" s="18">
        <v>306</v>
      </c>
    </row>
    <row r="22" spans="1:10" s="8" customFormat="1" ht="41.25" customHeight="1">
      <c r="A22" s="101" t="s">
        <v>18</v>
      </c>
      <c r="B22" s="5">
        <v>715</v>
      </c>
      <c r="C22" s="6" t="s">
        <v>12</v>
      </c>
      <c r="D22" s="6" t="s">
        <v>39</v>
      </c>
      <c r="E22" s="211" t="s">
        <v>263</v>
      </c>
      <c r="F22" s="212"/>
      <c r="G22" s="6" t="s">
        <v>9</v>
      </c>
      <c r="H22" s="4">
        <f>H23</f>
        <v>6693.7</v>
      </c>
      <c r="I22" s="4">
        <f aca="true" t="shared" si="1" ref="I22:J24">I23</f>
        <v>6693.7</v>
      </c>
      <c r="J22" s="4">
        <f t="shared" si="1"/>
        <v>6693.7</v>
      </c>
    </row>
    <row r="23" spans="1:10" s="8" customFormat="1" ht="18.75" customHeight="1">
      <c r="A23" s="102" t="s">
        <v>277</v>
      </c>
      <c r="B23" s="16">
        <v>715</v>
      </c>
      <c r="C23" s="17" t="s">
        <v>12</v>
      </c>
      <c r="D23" s="17" t="s">
        <v>39</v>
      </c>
      <c r="E23" s="217" t="s">
        <v>263</v>
      </c>
      <c r="F23" s="218"/>
      <c r="G23" s="17" t="s">
        <v>9</v>
      </c>
      <c r="H23" s="4">
        <f>H24</f>
        <v>6693.7</v>
      </c>
      <c r="I23" s="4">
        <f t="shared" si="1"/>
        <v>6693.7</v>
      </c>
      <c r="J23" s="4">
        <f t="shared" si="1"/>
        <v>6693.7</v>
      </c>
    </row>
    <row r="24" spans="1:10" s="7" customFormat="1" ht="39" customHeight="1">
      <c r="A24" s="92" t="s">
        <v>278</v>
      </c>
      <c r="B24" s="5">
        <v>715</v>
      </c>
      <c r="C24" s="6" t="s">
        <v>12</v>
      </c>
      <c r="D24" s="6" t="s">
        <v>39</v>
      </c>
      <c r="E24" s="211" t="s">
        <v>263</v>
      </c>
      <c r="F24" s="212"/>
      <c r="G24" s="6" t="s">
        <v>9</v>
      </c>
      <c r="H24" s="4">
        <f>H25</f>
        <v>6693.7</v>
      </c>
      <c r="I24" s="4">
        <f t="shared" si="1"/>
        <v>6693.7</v>
      </c>
      <c r="J24" s="4">
        <f t="shared" si="1"/>
        <v>6693.7</v>
      </c>
    </row>
    <row r="25" spans="1:10" s="9" customFormat="1" ht="38.25">
      <c r="A25" s="102" t="s">
        <v>279</v>
      </c>
      <c r="B25" s="16">
        <v>715</v>
      </c>
      <c r="C25" s="17" t="s">
        <v>12</v>
      </c>
      <c r="D25" s="17" t="s">
        <v>39</v>
      </c>
      <c r="E25" s="217" t="s">
        <v>263</v>
      </c>
      <c r="F25" s="218"/>
      <c r="G25" s="17" t="s">
        <v>9</v>
      </c>
      <c r="H25" s="18">
        <f>H26+H38</f>
        <v>6693.7</v>
      </c>
      <c r="I25" s="18">
        <f>I26+I38</f>
        <v>6693.7</v>
      </c>
      <c r="J25" s="18">
        <f>J26+J38</f>
        <v>6693.7</v>
      </c>
    </row>
    <row r="26" spans="1:10" s="9" customFormat="1" ht="26.25" customHeight="1">
      <c r="A26" s="95" t="s">
        <v>280</v>
      </c>
      <c r="B26" s="16">
        <v>715</v>
      </c>
      <c r="C26" s="17" t="s">
        <v>12</v>
      </c>
      <c r="D26" s="17" t="s">
        <v>39</v>
      </c>
      <c r="E26" s="211" t="s">
        <v>263</v>
      </c>
      <c r="F26" s="212"/>
      <c r="G26" s="6" t="s">
        <v>9</v>
      </c>
      <c r="H26" s="4">
        <f>H27+H30+H34</f>
        <v>6693</v>
      </c>
      <c r="I26" s="4">
        <f>I27+I30+I34</f>
        <v>6693</v>
      </c>
      <c r="J26" s="4">
        <f>J27+J30+J34</f>
        <v>6693</v>
      </c>
    </row>
    <row r="27" spans="1:10" s="9" customFormat="1" ht="24.75" customHeight="1">
      <c r="A27" s="95" t="s">
        <v>281</v>
      </c>
      <c r="B27" s="16">
        <v>715</v>
      </c>
      <c r="C27" s="17" t="s">
        <v>12</v>
      </c>
      <c r="D27" s="17" t="s">
        <v>39</v>
      </c>
      <c r="E27" s="217" t="s">
        <v>264</v>
      </c>
      <c r="F27" s="218"/>
      <c r="G27" s="6" t="s">
        <v>87</v>
      </c>
      <c r="H27" s="4">
        <f>H28+H29</f>
        <v>5828</v>
      </c>
      <c r="I27" s="4">
        <f>I28+I29</f>
        <v>5828</v>
      </c>
      <c r="J27" s="4">
        <f>J28+J29</f>
        <v>5828</v>
      </c>
    </row>
    <row r="28" spans="1:10" s="8" customFormat="1" ht="17.25" customHeight="1">
      <c r="A28" s="102" t="s">
        <v>282</v>
      </c>
      <c r="B28" s="16">
        <v>715</v>
      </c>
      <c r="C28" s="17" t="s">
        <v>12</v>
      </c>
      <c r="D28" s="17" t="s">
        <v>39</v>
      </c>
      <c r="E28" s="217" t="s">
        <v>264</v>
      </c>
      <c r="F28" s="218"/>
      <c r="G28" s="17" t="s">
        <v>202</v>
      </c>
      <c r="H28" s="18">
        <v>4476</v>
      </c>
      <c r="I28" s="18">
        <v>4476</v>
      </c>
      <c r="J28" s="18">
        <v>4476</v>
      </c>
    </row>
    <row r="29" spans="1:12" s="8" customFormat="1" ht="17.25" customHeight="1">
      <c r="A29" s="102" t="s">
        <v>17</v>
      </c>
      <c r="B29" s="16">
        <v>715</v>
      </c>
      <c r="C29" s="17" t="s">
        <v>12</v>
      </c>
      <c r="D29" s="17" t="s">
        <v>39</v>
      </c>
      <c r="E29" s="217" t="s">
        <v>264</v>
      </c>
      <c r="F29" s="218"/>
      <c r="G29" s="17" t="s">
        <v>283</v>
      </c>
      <c r="H29" s="18">
        <v>1352</v>
      </c>
      <c r="I29" s="18">
        <v>1352</v>
      </c>
      <c r="J29" s="18">
        <v>1352</v>
      </c>
      <c r="K29" s="74"/>
      <c r="L29" s="75"/>
    </row>
    <row r="30" spans="1:12" s="8" customFormat="1" ht="29.25" customHeight="1">
      <c r="A30" s="95" t="s">
        <v>284</v>
      </c>
      <c r="B30" s="16">
        <v>715</v>
      </c>
      <c r="C30" s="17" t="s">
        <v>12</v>
      </c>
      <c r="D30" s="17" t="s">
        <v>39</v>
      </c>
      <c r="E30" s="217" t="s">
        <v>264</v>
      </c>
      <c r="F30" s="218"/>
      <c r="G30" s="6" t="s">
        <v>40</v>
      </c>
      <c r="H30" s="4">
        <f>H31</f>
        <v>849</v>
      </c>
      <c r="I30" s="4">
        <f>I31</f>
        <v>849</v>
      </c>
      <c r="J30" s="4">
        <f>J31</f>
        <v>849</v>
      </c>
      <c r="K30" s="74"/>
      <c r="L30" s="75"/>
    </row>
    <row r="31" spans="1:10" s="8" customFormat="1" ht="13.5" customHeight="1">
      <c r="A31" s="102" t="s">
        <v>285</v>
      </c>
      <c r="B31" s="16">
        <v>715</v>
      </c>
      <c r="C31" s="17" t="s">
        <v>12</v>
      </c>
      <c r="D31" s="17" t="s">
        <v>39</v>
      </c>
      <c r="E31" s="217" t="s">
        <v>264</v>
      </c>
      <c r="F31" s="218"/>
      <c r="G31" s="17" t="s">
        <v>45</v>
      </c>
      <c r="H31" s="18">
        <f>H32+H33</f>
        <v>849</v>
      </c>
      <c r="I31" s="18">
        <f>I32+I33</f>
        <v>849</v>
      </c>
      <c r="J31" s="18">
        <f>J32+J33</f>
        <v>849</v>
      </c>
    </row>
    <row r="32" spans="1:10" s="8" customFormat="1" ht="13.5" customHeight="1">
      <c r="A32" s="102" t="s">
        <v>286</v>
      </c>
      <c r="B32" s="16">
        <v>715</v>
      </c>
      <c r="C32" s="17" t="s">
        <v>12</v>
      </c>
      <c r="D32" s="17" t="s">
        <v>39</v>
      </c>
      <c r="E32" s="217" t="s">
        <v>264</v>
      </c>
      <c r="F32" s="218"/>
      <c r="G32" s="17" t="s">
        <v>44</v>
      </c>
      <c r="H32" s="18">
        <v>251</v>
      </c>
      <c r="I32" s="18">
        <v>251</v>
      </c>
      <c r="J32" s="18">
        <v>251</v>
      </c>
    </row>
    <row r="33" spans="1:10" s="9" customFormat="1" ht="16.5" customHeight="1">
      <c r="A33" s="102" t="s">
        <v>287</v>
      </c>
      <c r="B33" s="16">
        <v>715</v>
      </c>
      <c r="C33" s="17" t="s">
        <v>12</v>
      </c>
      <c r="D33" s="17" t="s">
        <v>39</v>
      </c>
      <c r="E33" s="217" t="s">
        <v>264</v>
      </c>
      <c r="F33" s="218"/>
      <c r="G33" s="17" t="s">
        <v>203</v>
      </c>
      <c r="H33" s="18">
        <v>598</v>
      </c>
      <c r="I33" s="18">
        <v>598</v>
      </c>
      <c r="J33" s="18">
        <v>598</v>
      </c>
    </row>
    <row r="34" spans="1:10" s="9" customFormat="1" ht="15.75" customHeight="1">
      <c r="A34" s="102" t="s">
        <v>288</v>
      </c>
      <c r="B34" s="5">
        <v>715</v>
      </c>
      <c r="C34" s="6" t="s">
        <v>12</v>
      </c>
      <c r="D34" s="6" t="s">
        <v>39</v>
      </c>
      <c r="E34" s="217" t="s">
        <v>264</v>
      </c>
      <c r="F34" s="218"/>
      <c r="G34" s="6" t="s">
        <v>289</v>
      </c>
      <c r="H34" s="4">
        <f>H35+H36+H37</f>
        <v>16</v>
      </c>
      <c r="I34" s="4">
        <f>I35+I36+I37</f>
        <v>16</v>
      </c>
      <c r="J34" s="4">
        <f>J35+J36+J37</f>
        <v>16</v>
      </c>
    </row>
    <row r="35" spans="1:10" s="9" customFormat="1" ht="16.5" customHeight="1">
      <c r="A35" s="90" t="s">
        <v>290</v>
      </c>
      <c r="B35" s="16">
        <v>715</v>
      </c>
      <c r="C35" s="17" t="s">
        <v>12</v>
      </c>
      <c r="D35" s="17" t="s">
        <v>39</v>
      </c>
      <c r="E35" s="217" t="s">
        <v>264</v>
      </c>
      <c r="F35" s="218"/>
      <c r="G35" s="17" t="s">
        <v>291</v>
      </c>
      <c r="H35" s="18">
        <v>0</v>
      </c>
      <c r="I35" s="18">
        <v>0</v>
      </c>
      <c r="J35" s="18">
        <v>0</v>
      </c>
    </row>
    <row r="36" spans="1:10" s="9" customFormat="1" ht="27.75" customHeight="1">
      <c r="A36" s="91" t="s">
        <v>208</v>
      </c>
      <c r="B36" s="16">
        <v>715</v>
      </c>
      <c r="C36" s="17" t="s">
        <v>12</v>
      </c>
      <c r="D36" s="17" t="s">
        <v>39</v>
      </c>
      <c r="E36" s="217" t="s">
        <v>264</v>
      </c>
      <c r="F36" s="218"/>
      <c r="G36" s="17" t="s">
        <v>207</v>
      </c>
      <c r="H36" s="18">
        <v>16</v>
      </c>
      <c r="I36" s="18">
        <v>16</v>
      </c>
      <c r="J36" s="18">
        <v>16</v>
      </c>
    </row>
    <row r="37" spans="1:10" s="9" customFormat="1" ht="19.5" customHeight="1">
      <c r="A37" s="91" t="s">
        <v>292</v>
      </c>
      <c r="B37" s="16">
        <v>715</v>
      </c>
      <c r="C37" s="17" t="s">
        <v>12</v>
      </c>
      <c r="D37" s="17" t="s">
        <v>39</v>
      </c>
      <c r="E37" s="217" t="s">
        <v>264</v>
      </c>
      <c r="F37" s="218"/>
      <c r="G37" s="17" t="s">
        <v>293</v>
      </c>
      <c r="H37" s="18">
        <v>0</v>
      </c>
      <c r="I37" s="18">
        <v>0</v>
      </c>
      <c r="J37" s="18">
        <v>0</v>
      </c>
    </row>
    <row r="38" spans="1:10" s="9" customFormat="1" ht="30" customHeight="1">
      <c r="A38" s="95" t="s">
        <v>294</v>
      </c>
      <c r="B38" s="12">
        <v>715</v>
      </c>
      <c r="C38" s="17" t="s">
        <v>12</v>
      </c>
      <c r="D38" s="17" t="s">
        <v>39</v>
      </c>
      <c r="E38" s="217" t="s">
        <v>265</v>
      </c>
      <c r="F38" s="218"/>
      <c r="G38" s="23" t="s">
        <v>9</v>
      </c>
      <c r="H38" s="24">
        <f>H40</f>
        <v>0.7</v>
      </c>
      <c r="I38" s="24">
        <f>I40</f>
        <v>0.7</v>
      </c>
      <c r="J38" s="24">
        <f>J40</f>
        <v>0.7</v>
      </c>
    </row>
    <row r="39" spans="1:10" s="9" customFormat="1" ht="19.5" customHeight="1">
      <c r="A39" s="95" t="s">
        <v>284</v>
      </c>
      <c r="B39" s="12">
        <v>715</v>
      </c>
      <c r="C39" s="17" t="s">
        <v>12</v>
      </c>
      <c r="D39" s="17" t="s">
        <v>39</v>
      </c>
      <c r="E39" s="217" t="s">
        <v>265</v>
      </c>
      <c r="F39" s="218"/>
      <c r="G39" s="17" t="s">
        <v>40</v>
      </c>
      <c r="H39" s="18">
        <f aca="true" t="shared" si="2" ref="H39:J40">H40</f>
        <v>0.7</v>
      </c>
      <c r="I39" s="18">
        <f t="shared" si="2"/>
        <v>0.7</v>
      </c>
      <c r="J39" s="18">
        <f t="shared" si="2"/>
        <v>0.7</v>
      </c>
    </row>
    <row r="40" spans="1:10" s="9" customFormat="1" ht="17.25" customHeight="1">
      <c r="A40" s="102" t="s">
        <v>285</v>
      </c>
      <c r="B40" s="12">
        <v>715</v>
      </c>
      <c r="C40" s="17" t="s">
        <v>12</v>
      </c>
      <c r="D40" s="17" t="s">
        <v>39</v>
      </c>
      <c r="E40" s="217" t="s">
        <v>265</v>
      </c>
      <c r="F40" s="218"/>
      <c r="G40" s="17" t="s">
        <v>45</v>
      </c>
      <c r="H40" s="18">
        <f t="shared" si="2"/>
        <v>0.7</v>
      </c>
      <c r="I40" s="18">
        <f t="shared" si="2"/>
        <v>0.7</v>
      </c>
      <c r="J40" s="18">
        <f t="shared" si="2"/>
        <v>0.7</v>
      </c>
    </row>
    <row r="41" spans="1:10" s="9" customFormat="1" ht="17.25" customHeight="1">
      <c r="A41" s="102" t="s">
        <v>287</v>
      </c>
      <c r="B41" s="12">
        <v>715</v>
      </c>
      <c r="C41" s="17" t="s">
        <v>12</v>
      </c>
      <c r="D41" s="17" t="s">
        <v>39</v>
      </c>
      <c r="E41" s="217" t="s">
        <v>265</v>
      </c>
      <c r="F41" s="218"/>
      <c r="G41" s="17" t="s">
        <v>203</v>
      </c>
      <c r="H41" s="18">
        <v>0.7</v>
      </c>
      <c r="I41" s="18">
        <v>0.7</v>
      </c>
      <c r="J41" s="18">
        <v>0.7</v>
      </c>
    </row>
    <row r="42" spans="1:10" s="9" customFormat="1" ht="26.25" customHeight="1">
      <c r="A42" s="108" t="s">
        <v>316</v>
      </c>
      <c r="B42" s="16">
        <v>715</v>
      </c>
      <c r="C42" s="17" t="s">
        <v>12</v>
      </c>
      <c r="D42" s="40" t="s">
        <v>319</v>
      </c>
      <c r="E42" s="211" t="s">
        <v>263</v>
      </c>
      <c r="F42" s="212"/>
      <c r="G42" s="6" t="s">
        <v>9</v>
      </c>
      <c r="H42" s="4">
        <f aca="true" t="shared" si="3" ref="H42:J43">H43</f>
        <v>0</v>
      </c>
      <c r="I42" s="4">
        <f t="shared" si="3"/>
        <v>0</v>
      </c>
      <c r="J42" s="4">
        <f t="shared" si="3"/>
        <v>0</v>
      </c>
    </row>
    <row r="43" spans="1:10" s="9" customFormat="1" ht="24" customHeight="1">
      <c r="A43" s="109" t="s">
        <v>317</v>
      </c>
      <c r="B43" s="16">
        <v>715</v>
      </c>
      <c r="C43" s="17" t="s">
        <v>12</v>
      </c>
      <c r="D43" s="40" t="s">
        <v>319</v>
      </c>
      <c r="E43" s="217" t="s">
        <v>272</v>
      </c>
      <c r="F43" s="218"/>
      <c r="G43" s="40" t="s">
        <v>9</v>
      </c>
      <c r="H43" s="18">
        <f t="shared" si="3"/>
        <v>0</v>
      </c>
      <c r="I43" s="18">
        <f t="shared" si="3"/>
        <v>0</v>
      </c>
      <c r="J43" s="18">
        <f t="shared" si="3"/>
        <v>0</v>
      </c>
    </row>
    <row r="44" spans="1:10" s="9" customFormat="1" ht="17.25" customHeight="1">
      <c r="A44" s="15" t="s">
        <v>318</v>
      </c>
      <c r="B44" s="16">
        <v>715</v>
      </c>
      <c r="C44" s="17" t="s">
        <v>12</v>
      </c>
      <c r="D44" s="40" t="s">
        <v>319</v>
      </c>
      <c r="E44" s="219" t="s">
        <v>320</v>
      </c>
      <c r="F44" s="216"/>
      <c r="G44" s="40" t="s">
        <v>355</v>
      </c>
      <c r="H44" s="18">
        <v>0</v>
      </c>
      <c r="I44" s="18">
        <v>0</v>
      </c>
      <c r="J44" s="18">
        <v>0</v>
      </c>
    </row>
    <row r="45" spans="1:10" s="9" customFormat="1" ht="17.25" customHeight="1">
      <c r="A45" s="103" t="s">
        <v>24</v>
      </c>
      <c r="B45" s="5">
        <v>715</v>
      </c>
      <c r="C45" s="6" t="s">
        <v>12</v>
      </c>
      <c r="D45" s="6" t="s">
        <v>38</v>
      </c>
      <c r="E45" s="211" t="s">
        <v>263</v>
      </c>
      <c r="F45" s="212"/>
      <c r="G45" s="6" t="s">
        <v>9</v>
      </c>
      <c r="H45" s="4">
        <f>H46</f>
        <v>50</v>
      </c>
      <c r="I45" s="4">
        <f aca="true" t="shared" si="4" ref="I45:J49">I46</f>
        <v>50</v>
      </c>
      <c r="J45" s="4">
        <f t="shared" si="4"/>
        <v>50</v>
      </c>
    </row>
    <row r="46" spans="1:10" s="9" customFormat="1" ht="17.25" customHeight="1">
      <c r="A46" s="102" t="s">
        <v>277</v>
      </c>
      <c r="B46" s="16">
        <v>715</v>
      </c>
      <c r="C46" s="17" t="s">
        <v>12</v>
      </c>
      <c r="D46" s="17" t="s">
        <v>38</v>
      </c>
      <c r="E46" s="217" t="s">
        <v>272</v>
      </c>
      <c r="F46" s="218"/>
      <c r="G46" s="17" t="s">
        <v>9</v>
      </c>
      <c r="H46" s="18">
        <f>H47</f>
        <v>50</v>
      </c>
      <c r="I46" s="18">
        <f t="shared" si="4"/>
        <v>50</v>
      </c>
      <c r="J46" s="18">
        <f t="shared" si="4"/>
        <v>50</v>
      </c>
    </row>
    <row r="47" spans="1:10" s="8" customFormat="1" ht="27" customHeight="1">
      <c r="A47" s="102" t="s">
        <v>278</v>
      </c>
      <c r="B47" s="16">
        <v>715</v>
      </c>
      <c r="C47" s="17" t="s">
        <v>12</v>
      </c>
      <c r="D47" s="17" t="s">
        <v>38</v>
      </c>
      <c r="E47" s="217" t="s">
        <v>295</v>
      </c>
      <c r="F47" s="218"/>
      <c r="G47" s="17" t="s">
        <v>9</v>
      </c>
      <c r="H47" s="18">
        <f>H48</f>
        <v>50</v>
      </c>
      <c r="I47" s="18">
        <f t="shared" si="4"/>
        <v>50</v>
      </c>
      <c r="J47" s="18">
        <f t="shared" si="4"/>
        <v>50</v>
      </c>
    </row>
    <row r="48" spans="1:10" s="14" customFormat="1" ht="19.5" customHeight="1">
      <c r="A48" s="95" t="s">
        <v>279</v>
      </c>
      <c r="B48" s="16">
        <v>715</v>
      </c>
      <c r="C48" s="17" t="s">
        <v>12</v>
      </c>
      <c r="D48" s="17" t="s">
        <v>38</v>
      </c>
      <c r="E48" s="217" t="s">
        <v>296</v>
      </c>
      <c r="F48" s="218"/>
      <c r="G48" s="17" t="s">
        <v>9</v>
      </c>
      <c r="H48" s="18">
        <f>H49</f>
        <v>50</v>
      </c>
      <c r="I48" s="18">
        <f t="shared" si="4"/>
        <v>50</v>
      </c>
      <c r="J48" s="18">
        <f t="shared" si="4"/>
        <v>50</v>
      </c>
    </row>
    <row r="49" spans="1:10" s="9" customFormat="1" ht="27" customHeight="1">
      <c r="A49" s="95" t="s">
        <v>297</v>
      </c>
      <c r="B49" s="16">
        <v>715</v>
      </c>
      <c r="C49" s="17" t="s">
        <v>12</v>
      </c>
      <c r="D49" s="17" t="s">
        <v>38</v>
      </c>
      <c r="E49" s="217" t="s">
        <v>266</v>
      </c>
      <c r="F49" s="218"/>
      <c r="G49" s="6" t="s">
        <v>206</v>
      </c>
      <c r="H49" s="4">
        <f>H50</f>
        <v>50</v>
      </c>
      <c r="I49" s="4">
        <f t="shared" si="4"/>
        <v>50</v>
      </c>
      <c r="J49" s="4">
        <f t="shared" si="4"/>
        <v>50</v>
      </c>
    </row>
    <row r="50" spans="1:10" s="9" customFormat="1" ht="24" customHeight="1">
      <c r="A50" s="93" t="s">
        <v>298</v>
      </c>
      <c r="B50" s="16">
        <v>715</v>
      </c>
      <c r="C50" s="17" t="s">
        <v>12</v>
      </c>
      <c r="D50" s="17" t="s">
        <v>38</v>
      </c>
      <c r="E50" s="217" t="s">
        <v>266</v>
      </c>
      <c r="F50" s="218"/>
      <c r="G50" s="17" t="s">
        <v>206</v>
      </c>
      <c r="H50" s="18">
        <v>50</v>
      </c>
      <c r="I50" s="18">
        <v>50</v>
      </c>
      <c r="J50" s="18">
        <v>50</v>
      </c>
    </row>
    <row r="51" spans="1:10" s="9" customFormat="1" ht="24" customHeight="1">
      <c r="A51" s="103" t="s">
        <v>299</v>
      </c>
      <c r="B51" s="5">
        <v>715</v>
      </c>
      <c r="C51" s="6" t="s">
        <v>13</v>
      </c>
      <c r="D51" s="6" t="s">
        <v>43</v>
      </c>
      <c r="E51" s="211" t="s">
        <v>263</v>
      </c>
      <c r="F51" s="212"/>
      <c r="G51" s="6" t="s">
        <v>9</v>
      </c>
      <c r="H51" s="4">
        <f>H52</f>
        <v>285.2</v>
      </c>
      <c r="I51" s="4">
        <f aca="true" t="shared" si="5" ref="I51:J53">I52</f>
        <v>285.2</v>
      </c>
      <c r="J51" s="4">
        <f t="shared" si="5"/>
        <v>285.2</v>
      </c>
    </row>
    <row r="52" spans="1:10" s="9" customFormat="1" ht="24.75" customHeight="1">
      <c r="A52" s="95" t="s">
        <v>300</v>
      </c>
      <c r="B52" s="16">
        <v>715</v>
      </c>
      <c r="C52" s="17" t="s">
        <v>13</v>
      </c>
      <c r="D52" s="17" t="s">
        <v>43</v>
      </c>
      <c r="E52" s="217" t="s">
        <v>263</v>
      </c>
      <c r="F52" s="218"/>
      <c r="G52" s="17" t="s">
        <v>9</v>
      </c>
      <c r="H52" s="18">
        <f>H53</f>
        <v>285.2</v>
      </c>
      <c r="I52" s="18">
        <f t="shared" si="5"/>
        <v>285.2</v>
      </c>
      <c r="J52" s="18">
        <f t="shared" si="5"/>
        <v>285.2</v>
      </c>
    </row>
    <row r="53" spans="1:10" s="9" customFormat="1" ht="30.75" customHeight="1">
      <c r="A53" s="102" t="s">
        <v>301</v>
      </c>
      <c r="B53" s="16">
        <v>715</v>
      </c>
      <c r="C53" s="17" t="s">
        <v>13</v>
      </c>
      <c r="D53" s="17" t="s">
        <v>43</v>
      </c>
      <c r="E53" s="217" t="s">
        <v>302</v>
      </c>
      <c r="F53" s="218"/>
      <c r="G53" s="17" t="s">
        <v>9</v>
      </c>
      <c r="H53" s="18">
        <f>H54</f>
        <v>285.2</v>
      </c>
      <c r="I53" s="18">
        <f t="shared" si="5"/>
        <v>285.2</v>
      </c>
      <c r="J53" s="18">
        <f t="shared" si="5"/>
        <v>285.2</v>
      </c>
    </row>
    <row r="54" spans="1:10" s="9" customFormat="1" ht="18.75" customHeight="1">
      <c r="A54" s="102" t="s">
        <v>303</v>
      </c>
      <c r="B54" s="16">
        <v>715</v>
      </c>
      <c r="C54" s="17" t="s">
        <v>13</v>
      </c>
      <c r="D54" s="17" t="s">
        <v>43</v>
      </c>
      <c r="E54" s="217" t="s">
        <v>267</v>
      </c>
      <c r="F54" s="218"/>
      <c r="G54" s="17" t="s">
        <v>9</v>
      </c>
      <c r="H54" s="18">
        <f>H55+H58</f>
        <v>285.2</v>
      </c>
      <c r="I54" s="18">
        <f>I55+I58</f>
        <v>285.2</v>
      </c>
      <c r="J54" s="18">
        <f>J55+J58</f>
        <v>285.2</v>
      </c>
    </row>
    <row r="55" spans="1:10" s="9" customFormat="1" ht="18.75" customHeight="1">
      <c r="A55" s="102" t="s">
        <v>281</v>
      </c>
      <c r="B55" s="16">
        <v>715</v>
      </c>
      <c r="C55" s="17" t="s">
        <v>13</v>
      </c>
      <c r="D55" s="17" t="s">
        <v>43</v>
      </c>
      <c r="E55" s="217" t="s">
        <v>267</v>
      </c>
      <c r="F55" s="218"/>
      <c r="G55" s="6" t="s">
        <v>87</v>
      </c>
      <c r="H55" s="4">
        <f>H56+H57</f>
        <v>285.2</v>
      </c>
      <c r="I55" s="4">
        <f>I56+I57</f>
        <v>285.2</v>
      </c>
      <c r="J55" s="4">
        <f>J56+J57</f>
        <v>285.2</v>
      </c>
    </row>
    <row r="56" spans="1:10" s="9" customFormat="1" ht="18.75" customHeight="1">
      <c r="A56" s="95" t="s">
        <v>304</v>
      </c>
      <c r="B56" s="16">
        <v>715</v>
      </c>
      <c r="C56" s="17" t="s">
        <v>13</v>
      </c>
      <c r="D56" s="17" t="s">
        <v>43</v>
      </c>
      <c r="E56" s="217" t="s">
        <v>267</v>
      </c>
      <c r="F56" s="218"/>
      <c r="G56" s="17" t="s">
        <v>202</v>
      </c>
      <c r="H56" s="18">
        <v>219</v>
      </c>
      <c r="I56" s="18">
        <v>219</v>
      </c>
      <c r="J56" s="18">
        <v>219</v>
      </c>
    </row>
    <row r="57" spans="1:10" s="9" customFormat="1" ht="25.5" customHeight="1">
      <c r="A57" s="95" t="s">
        <v>305</v>
      </c>
      <c r="B57" s="16">
        <v>715</v>
      </c>
      <c r="C57" s="17" t="s">
        <v>13</v>
      </c>
      <c r="D57" s="17" t="s">
        <v>43</v>
      </c>
      <c r="E57" s="217" t="s">
        <v>267</v>
      </c>
      <c r="F57" s="218"/>
      <c r="G57" s="17" t="s">
        <v>283</v>
      </c>
      <c r="H57" s="18">
        <v>66.2</v>
      </c>
      <c r="I57" s="18">
        <v>66.2</v>
      </c>
      <c r="J57" s="18">
        <v>66.2</v>
      </c>
    </row>
    <row r="58" spans="1:10" s="9" customFormat="1" ht="25.5" customHeight="1">
      <c r="A58" s="102" t="s">
        <v>284</v>
      </c>
      <c r="B58" s="16">
        <v>715</v>
      </c>
      <c r="C58" s="17" t="s">
        <v>13</v>
      </c>
      <c r="D58" s="17" t="s">
        <v>43</v>
      </c>
      <c r="E58" s="217" t="s">
        <v>267</v>
      </c>
      <c r="F58" s="218"/>
      <c r="G58" s="6" t="s">
        <v>40</v>
      </c>
      <c r="H58" s="4">
        <f aca="true" t="shared" si="6" ref="H58:J59">H59</f>
        <v>0</v>
      </c>
      <c r="I58" s="4">
        <f t="shared" si="6"/>
        <v>0</v>
      </c>
      <c r="J58" s="4">
        <f t="shared" si="6"/>
        <v>0</v>
      </c>
    </row>
    <row r="59" spans="1:10" s="9" customFormat="1" ht="18.75" customHeight="1">
      <c r="A59" s="102" t="s">
        <v>306</v>
      </c>
      <c r="B59" s="16">
        <v>715</v>
      </c>
      <c r="C59" s="17" t="s">
        <v>13</v>
      </c>
      <c r="D59" s="17" t="s">
        <v>43</v>
      </c>
      <c r="E59" s="217" t="s">
        <v>267</v>
      </c>
      <c r="F59" s="218"/>
      <c r="G59" s="17" t="s">
        <v>45</v>
      </c>
      <c r="H59" s="18">
        <f t="shared" si="6"/>
        <v>0</v>
      </c>
      <c r="I59" s="18">
        <f t="shared" si="6"/>
        <v>0</v>
      </c>
      <c r="J59" s="18">
        <f t="shared" si="6"/>
        <v>0</v>
      </c>
    </row>
    <row r="60" spans="1:10" s="9" customFormat="1" ht="28.5" customHeight="1">
      <c r="A60" s="95" t="s">
        <v>287</v>
      </c>
      <c r="B60" s="12">
        <v>715</v>
      </c>
      <c r="C60" s="17" t="s">
        <v>13</v>
      </c>
      <c r="D60" s="17" t="s">
        <v>43</v>
      </c>
      <c r="E60" s="217" t="s">
        <v>267</v>
      </c>
      <c r="F60" s="218"/>
      <c r="G60" s="13" t="s">
        <v>203</v>
      </c>
      <c r="H60" s="94">
        <v>0</v>
      </c>
      <c r="I60" s="94">
        <v>0</v>
      </c>
      <c r="J60" s="94">
        <v>0</v>
      </c>
    </row>
    <row r="61" spans="1:10" s="9" customFormat="1" ht="18.75" customHeight="1">
      <c r="A61" s="105" t="s">
        <v>155</v>
      </c>
      <c r="B61" s="5">
        <v>715</v>
      </c>
      <c r="C61" s="6" t="s">
        <v>39</v>
      </c>
      <c r="D61" s="6" t="s">
        <v>7</v>
      </c>
      <c r="E61" s="211" t="s">
        <v>263</v>
      </c>
      <c r="F61" s="212"/>
      <c r="G61" s="6" t="s">
        <v>9</v>
      </c>
      <c r="H61" s="4">
        <f>H62+H68</f>
        <v>2619.3</v>
      </c>
      <c r="I61" s="4">
        <f>I62+I68</f>
        <v>2619.3</v>
      </c>
      <c r="J61" s="4">
        <f>J62+J68</f>
        <v>2619.3</v>
      </c>
    </row>
    <row r="62" spans="1:10" s="9" customFormat="1" ht="24" customHeight="1">
      <c r="A62" s="105" t="s">
        <v>196</v>
      </c>
      <c r="B62" s="5">
        <v>715</v>
      </c>
      <c r="C62" s="6" t="s">
        <v>39</v>
      </c>
      <c r="D62" s="6" t="s">
        <v>80</v>
      </c>
      <c r="E62" s="211" t="s">
        <v>263</v>
      </c>
      <c r="F62" s="212"/>
      <c r="G62" s="6" t="s">
        <v>9</v>
      </c>
      <c r="H62" s="4">
        <f>H63</f>
        <v>2619.3</v>
      </c>
      <c r="I62" s="4">
        <f aca="true" t="shared" si="7" ref="I62:J64">I63</f>
        <v>2619.3</v>
      </c>
      <c r="J62" s="4">
        <f t="shared" si="7"/>
        <v>2619.3</v>
      </c>
    </row>
    <row r="63" spans="1:10" s="9" customFormat="1" ht="28.5" customHeight="1">
      <c r="A63" s="104" t="s">
        <v>198</v>
      </c>
      <c r="B63" s="5">
        <v>715</v>
      </c>
      <c r="C63" s="6" t="s">
        <v>39</v>
      </c>
      <c r="D63" s="6" t="s">
        <v>80</v>
      </c>
      <c r="E63" s="211" t="s">
        <v>263</v>
      </c>
      <c r="F63" s="212"/>
      <c r="G63" s="6" t="s">
        <v>9</v>
      </c>
      <c r="H63" s="4">
        <f>H64</f>
        <v>2619.3</v>
      </c>
      <c r="I63" s="4">
        <f t="shared" si="7"/>
        <v>2619.3</v>
      </c>
      <c r="J63" s="4">
        <f t="shared" si="7"/>
        <v>2619.3</v>
      </c>
    </row>
    <row r="64" spans="1:10" s="9" customFormat="1" ht="20.25" customHeight="1">
      <c r="A64" s="102" t="s">
        <v>284</v>
      </c>
      <c r="B64" s="16">
        <v>715</v>
      </c>
      <c r="C64" s="17" t="s">
        <v>39</v>
      </c>
      <c r="D64" s="17" t="s">
        <v>80</v>
      </c>
      <c r="E64" s="217" t="s">
        <v>268</v>
      </c>
      <c r="F64" s="218"/>
      <c r="G64" s="17" t="s">
        <v>40</v>
      </c>
      <c r="H64" s="18">
        <f>H65</f>
        <v>2619.3</v>
      </c>
      <c r="I64" s="18">
        <f t="shared" si="7"/>
        <v>2619.3</v>
      </c>
      <c r="J64" s="18">
        <f t="shared" si="7"/>
        <v>2619.3</v>
      </c>
    </row>
    <row r="65" spans="1:10" s="9" customFormat="1" ht="27" customHeight="1">
      <c r="A65" s="102" t="s">
        <v>306</v>
      </c>
      <c r="B65" s="16">
        <v>715</v>
      </c>
      <c r="C65" s="17" t="s">
        <v>39</v>
      </c>
      <c r="D65" s="17" t="s">
        <v>80</v>
      </c>
      <c r="E65" s="223" t="s">
        <v>263</v>
      </c>
      <c r="F65" s="220"/>
      <c r="G65" s="88" t="s">
        <v>9</v>
      </c>
      <c r="H65" s="18">
        <f>H67+H66</f>
        <v>2619.3</v>
      </c>
      <c r="I65" s="18">
        <f>I67+I66</f>
        <v>2619.3</v>
      </c>
      <c r="J65" s="18">
        <f>J67+J66</f>
        <v>2619.3</v>
      </c>
    </row>
    <row r="66" spans="1:10" s="9" customFormat="1" ht="27" customHeight="1">
      <c r="A66" s="102" t="s">
        <v>306</v>
      </c>
      <c r="B66" s="16">
        <v>715</v>
      </c>
      <c r="C66" s="17" t="s">
        <v>39</v>
      </c>
      <c r="D66" s="17" t="s">
        <v>80</v>
      </c>
      <c r="E66" s="217" t="s">
        <v>268</v>
      </c>
      <c r="F66" s="218"/>
      <c r="G66" s="40" t="s">
        <v>203</v>
      </c>
      <c r="H66" s="18">
        <v>1865.3</v>
      </c>
      <c r="I66" s="18">
        <v>1865.3</v>
      </c>
      <c r="J66" s="18">
        <v>1865.3</v>
      </c>
    </row>
    <row r="67" spans="1:10" s="8" customFormat="1" ht="17.25" customHeight="1">
      <c r="A67" s="95" t="s">
        <v>287</v>
      </c>
      <c r="B67" s="16">
        <v>715</v>
      </c>
      <c r="C67" s="17" t="s">
        <v>39</v>
      </c>
      <c r="D67" s="17" t="s">
        <v>80</v>
      </c>
      <c r="E67" s="219" t="s">
        <v>371</v>
      </c>
      <c r="F67" s="218"/>
      <c r="G67" s="17" t="s">
        <v>203</v>
      </c>
      <c r="H67" s="18">
        <v>754</v>
      </c>
      <c r="I67" s="18">
        <v>754</v>
      </c>
      <c r="J67" s="18">
        <v>754</v>
      </c>
    </row>
    <row r="68" spans="1:10" s="8" customFormat="1" ht="26.25" customHeight="1">
      <c r="A68" s="105" t="s">
        <v>197</v>
      </c>
      <c r="B68" s="5">
        <v>715</v>
      </c>
      <c r="C68" s="6" t="s">
        <v>39</v>
      </c>
      <c r="D68" s="6" t="s">
        <v>123</v>
      </c>
      <c r="E68" s="211" t="s">
        <v>263</v>
      </c>
      <c r="F68" s="212"/>
      <c r="G68" s="6" t="s">
        <v>9</v>
      </c>
      <c r="H68" s="4">
        <f aca="true" t="shared" si="8" ref="H68:J69">H69</f>
        <v>0</v>
      </c>
      <c r="I68" s="4">
        <f t="shared" si="8"/>
        <v>0</v>
      </c>
      <c r="J68" s="4">
        <f t="shared" si="8"/>
        <v>0</v>
      </c>
    </row>
    <row r="69" spans="1:10" s="8" customFormat="1" ht="18" customHeight="1">
      <c r="A69" s="102" t="s">
        <v>284</v>
      </c>
      <c r="B69" s="16">
        <v>715</v>
      </c>
      <c r="C69" s="17" t="s">
        <v>39</v>
      </c>
      <c r="D69" s="17" t="s">
        <v>123</v>
      </c>
      <c r="E69" s="217" t="s">
        <v>269</v>
      </c>
      <c r="F69" s="218"/>
      <c r="G69" s="17" t="s">
        <v>40</v>
      </c>
      <c r="H69" s="18">
        <f t="shared" si="8"/>
        <v>0</v>
      </c>
      <c r="I69" s="18">
        <f t="shared" si="8"/>
        <v>0</v>
      </c>
      <c r="J69" s="18">
        <f t="shared" si="8"/>
        <v>0</v>
      </c>
    </row>
    <row r="70" spans="1:10" s="9" customFormat="1" ht="39.75" customHeight="1">
      <c r="A70" s="102" t="s">
        <v>306</v>
      </c>
      <c r="B70" s="16">
        <v>715</v>
      </c>
      <c r="C70" s="17" t="s">
        <v>39</v>
      </c>
      <c r="D70" s="17" t="s">
        <v>123</v>
      </c>
      <c r="E70" s="217" t="s">
        <v>269</v>
      </c>
      <c r="F70" s="218"/>
      <c r="G70" s="17" t="s">
        <v>45</v>
      </c>
      <c r="H70" s="18">
        <f>H71</f>
        <v>0</v>
      </c>
      <c r="I70" s="18">
        <f>I71</f>
        <v>0</v>
      </c>
      <c r="J70" s="18">
        <f>J71</f>
        <v>0</v>
      </c>
    </row>
    <row r="71" spans="1:10" s="8" customFormat="1" ht="17.25" customHeight="1">
      <c r="A71" s="95" t="s">
        <v>287</v>
      </c>
      <c r="B71" s="16">
        <v>715</v>
      </c>
      <c r="C71" s="17" t="s">
        <v>39</v>
      </c>
      <c r="D71" s="17" t="s">
        <v>123</v>
      </c>
      <c r="E71" s="217" t="s">
        <v>269</v>
      </c>
      <c r="F71" s="218"/>
      <c r="G71" s="17" t="s">
        <v>203</v>
      </c>
      <c r="H71" s="18">
        <v>0</v>
      </c>
      <c r="I71" s="18">
        <v>0</v>
      </c>
      <c r="J71" s="18">
        <v>0</v>
      </c>
    </row>
    <row r="72" spans="1:10" s="9" customFormat="1" ht="29.25" customHeight="1">
      <c r="A72" s="103" t="s">
        <v>165</v>
      </c>
      <c r="B72" s="5">
        <v>715</v>
      </c>
      <c r="C72" s="6" t="s">
        <v>42</v>
      </c>
      <c r="D72" s="6" t="s">
        <v>7</v>
      </c>
      <c r="E72" s="211" t="s">
        <v>263</v>
      </c>
      <c r="F72" s="212"/>
      <c r="G72" s="6" t="s">
        <v>9</v>
      </c>
      <c r="H72" s="4">
        <f>H73+H78</f>
        <v>1587</v>
      </c>
      <c r="I72" s="4">
        <f>I73+I78</f>
        <v>1587</v>
      </c>
      <c r="J72" s="4">
        <f>J73+J78</f>
        <v>1399</v>
      </c>
    </row>
    <row r="73" spans="1:10" s="8" customFormat="1" ht="13.5" customHeight="1">
      <c r="A73" s="105" t="s">
        <v>29</v>
      </c>
      <c r="B73" s="22">
        <v>715</v>
      </c>
      <c r="C73" s="6" t="s">
        <v>42</v>
      </c>
      <c r="D73" s="6" t="s">
        <v>13</v>
      </c>
      <c r="E73" s="211" t="s">
        <v>263</v>
      </c>
      <c r="F73" s="212"/>
      <c r="G73" s="23" t="s">
        <v>9</v>
      </c>
      <c r="H73" s="4">
        <f>H74</f>
        <v>688</v>
      </c>
      <c r="I73" s="4">
        <f>I74</f>
        <v>688</v>
      </c>
      <c r="J73" s="4">
        <f>J74</f>
        <v>500</v>
      </c>
    </row>
    <row r="74" spans="1:10" s="9" customFormat="1" ht="30.75" customHeight="1">
      <c r="A74" s="105" t="s">
        <v>30</v>
      </c>
      <c r="B74" s="22">
        <v>715</v>
      </c>
      <c r="C74" s="6" t="s">
        <v>42</v>
      </c>
      <c r="D74" s="6" t="s">
        <v>13</v>
      </c>
      <c r="E74" s="211" t="s">
        <v>269</v>
      </c>
      <c r="F74" s="212"/>
      <c r="G74" s="23" t="s">
        <v>9</v>
      </c>
      <c r="H74" s="4">
        <f>H75</f>
        <v>688</v>
      </c>
      <c r="I74" s="4">
        <f aca="true" t="shared" si="9" ref="I74:J76">I75</f>
        <v>688</v>
      </c>
      <c r="J74" s="4">
        <f t="shared" si="9"/>
        <v>500</v>
      </c>
    </row>
    <row r="75" spans="1:10" s="9" customFormat="1" ht="31.5" customHeight="1">
      <c r="A75" s="102" t="s">
        <v>284</v>
      </c>
      <c r="B75" s="16">
        <v>715</v>
      </c>
      <c r="C75" s="17" t="s">
        <v>42</v>
      </c>
      <c r="D75" s="17" t="s">
        <v>13</v>
      </c>
      <c r="E75" s="217" t="s">
        <v>269</v>
      </c>
      <c r="F75" s="218"/>
      <c r="G75" s="17" t="s">
        <v>40</v>
      </c>
      <c r="H75" s="18">
        <f>H76</f>
        <v>688</v>
      </c>
      <c r="I75" s="18">
        <f t="shared" si="9"/>
        <v>688</v>
      </c>
      <c r="J75" s="18">
        <f t="shared" si="9"/>
        <v>500</v>
      </c>
    </row>
    <row r="76" spans="1:10" s="9" customFormat="1" ht="42" customHeight="1">
      <c r="A76" s="102" t="s">
        <v>306</v>
      </c>
      <c r="B76" s="16">
        <v>715</v>
      </c>
      <c r="C76" s="17" t="s">
        <v>42</v>
      </c>
      <c r="D76" s="17" t="s">
        <v>13</v>
      </c>
      <c r="E76" s="217" t="s">
        <v>269</v>
      </c>
      <c r="F76" s="218"/>
      <c r="G76" s="17" t="s">
        <v>45</v>
      </c>
      <c r="H76" s="18">
        <f>H77</f>
        <v>688</v>
      </c>
      <c r="I76" s="18">
        <f t="shared" si="9"/>
        <v>688</v>
      </c>
      <c r="J76" s="18">
        <f t="shared" si="9"/>
        <v>500</v>
      </c>
    </row>
    <row r="77" spans="1:10" s="9" customFormat="1" ht="39.75" customHeight="1">
      <c r="A77" s="95" t="s">
        <v>287</v>
      </c>
      <c r="B77" s="16">
        <v>715</v>
      </c>
      <c r="C77" s="17" t="s">
        <v>42</v>
      </c>
      <c r="D77" s="17" t="s">
        <v>13</v>
      </c>
      <c r="E77" s="217" t="s">
        <v>269</v>
      </c>
      <c r="F77" s="218"/>
      <c r="G77" s="17" t="s">
        <v>203</v>
      </c>
      <c r="H77" s="18">
        <v>688</v>
      </c>
      <c r="I77" s="18">
        <v>688</v>
      </c>
      <c r="J77" s="18">
        <v>500</v>
      </c>
    </row>
    <row r="78" spans="1:10" s="9" customFormat="1" ht="18.75" customHeight="1">
      <c r="A78" s="105" t="s">
        <v>31</v>
      </c>
      <c r="B78" s="22">
        <v>715</v>
      </c>
      <c r="C78" s="6" t="s">
        <v>42</v>
      </c>
      <c r="D78" s="6" t="s">
        <v>43</v>
      </c>
      <c r="E78" s="211" t="s">
        <v>263</v>
      </c>
      <c r="F78" s="212"/>
      <c r="G78" s="23" t="s">
        <v>9</v>
      </c>
      <c r="H78" s="4">
        <f>H79+H83</f>
        <v>899</v>
      </c>
      <c r="I78" s="4">
        <f>I79+I83</f>
        <v>899</v>
      </c>
      <c r="J78" s="4">
        <f>J79+J83</f>
        <v>899</v>
      </c>
    </row>
    <row r="79" spans="1:10" s="9" customFormat="1" ht="18.75" customHeight="1">
      <c r="A79" s="104" t="s">
        <v>32</v>
      </c>
      <c r="B79" s="5">
        <v>715</v>
      </c>
      <c r="C79" s="6" t="s">
        <v>42</v>
      </c>
      <c r="D79" s="6" t="s">
        <v>43</v>
      </c>
      <c r="E79" s="211" t="s">
        <v>270</v>
      </c>
      <c r="F79" s="212"/>
      <c r="G79" s="6" t="s">
        <v>9</v>
      </c>
      <c r="H79" s="4">
        <f>H80</f>
        <v>539</v>
      </c>
      <c r="I79" s="4">
        <f aca="true" t="shared" si="10" ref="I79:J81">I80</f>
        <v>539</v>
      </c>
      <c r="J79" s="4">
        <f t="shared" si="10"/>
        <v>539</v>
      </c>
    </row>
    <row r="80" spans="1:10" s="9" customFormat="1" ht="27" customHeight="1">
      <c r="A80" s="102" t="s">
        <v>284</v>
      </c>
      <c r="B80" s="16">
        <v>715</v>
      </c>
      <c r="C80" s="17" t="s">
        <v>42</v>
      </c>
      <c r="D80" s="17" t="s">
        <v>43</v>
      </c>
      <c r="E80" s="217" t="s">
        <v>270</v>
      </c>
      <c r="F80" s="218"/>
      <c r="G80" s="17" t="s">
        <v>40</v>
      </c>
      <c r="H80" s="18">
        <f>H81</f>
        <v>539</v>
      </c>
      <c r="I80" s="18">
        <f t="shared" si="10"/>
        <v>539</v>
      </c>
      <c r="J80" s="18">
        <f t="shared" si="10"/>
        <v>539</v>
      </c>
    </row>
    <row r="81" spans="1:10" s="9" customFormat="1" ht="42" customHeight="1">
      <c r="A81" s="102" t="s">
        <v>306</v>
      </c>
      <c r="B81" s="16">
        <v>715</v>
      </c>
      <c r="C81" s="17" t="s">
        <v>42</v>
      </c>
      <c r="D81" s="17" t="s">
        <v>43</v>
      </c>
      <c r="E81" s="217" t="s">
        <v>270</v>
      </c>
      <c r="F81" s="218"/>
      <c r="G81" s="17" t="s">
        <v>45</v>
      </c>
      <c r="H81" s="18">
        <f>H82</f>
        <v>539</v>
      </c>
      <c r="I81" s="18">
        <f t="shared" si="10"/>
        <v>539</v>
      </c>
      <c r="J81" s="18">
        <f t="shared" si="10"/>
        <v>539</v>
      </c>
    </row>
    <row r="82" spans="1:10" s="9" customFormat="1" ht="42" customHeight="1">
      <c r="A82" s="95" t="s">
        <v>287</v>
      </c>
      <c r="B82" s="16">
        <v>715</v>
      </c>
      <c r="C82" s="17" t="s">
        <v>42</v>
      </c>
      <c r="D82" s="17" t="s">
        <v>43</v>
      </c>
      <c r="E82" s="217" t="s">
        <v>270</v>
      </c>
      <c r="F82" s="218"/>
      <c r="G82" s="17" t="s">
        <v>203</v>
      </c>
      <c r="H82" s="18">
        <v>539</v>
      </c>
      <c r="I82" s="18">
        <v>539</v>
      </c>
      <c r="J82" s="18">
        <v>539</v>
      </c>
    </row>
    <row r="83" spans="1:10" s="9" customFormat="1" ht="39" customHeight="1">
      <c r="A83" s="104" t="s">
        <v>33</v>
      </c>
      <c r="B83" s="5">
        <v>715</v>
      </c>
      <c r="C83" s="6" t="s">
        <v>42</v>
      </c>
      <c r="D83" s="6" t="s">
        <v>43</v>
      </c>
      <c r="E83" s="211" t="s">
        <v>263</v>
      </c>
      <c r="F83" s="212"/>
      <c r="G83" s="6" t="s">
        <v>9</v>
      </c>
      <c r="H83" s="4">
        <f>H84+H87</f>
        <v>360</v>
      </c>
      <c r="I83" s="4">
        <f aca="true" t="shared" si="11" ref="I83:J85">I84</f>
        <v>360</v>
      </c>
      <c r="J83" s="4">
        <f t="shared" si="11"/>
        <v>360</v>
      </c>
    </row>
    <row r="84" spans="1:10" s="9" customFormat="1" ht="30.75" customHeight="1">
      <c r="A84" s="102" t="s">
        <v>284</v>
      </c>
      <c r="B84" s="12">
        <v>715</v>
      </c>
      <c r="C84" s="17" t="s">
        <v>42</v>
      </c>
      <c r="D84" s="17" t="s">
        <v>43</v>
      </c>
      <c r="E84" s="217" t="s">
        <v>271</v>
      </c>
      <c r="F84" s="218"/>
      <c r="G84" s="23" t="s">
        <v>40</v>
      </c>
      <c r="H84" s="24">
        <f>H85</f>
        <v>360</v>
      </c>
      <c r="I84" s="24">
        <f t="shared" si="11"/>
        <v>360</v>
      </c>
      <c r="J84" s="24">
        <f t="shared" si="11"/>
        <v>360</v>
      </c>
    </row>
    <row r="85" spans="1:10" s="9" customFormat="1" ht="29.25" customHeight="1">
      <c r="A85" s="102" t="s">
        <v>306</v>
      </c>
      <c r="B85" s="16">
        <v>715</v>
      </c>
      <c r="C85" s="17" t="s">
        <v>42</v>
      </c>
      <c r="D85" s="17" t="s">
        <v>43</v>
      </c>
      <c r="E85" s="217" t="s">
        <v>271</v>
      </c>
      <c r="F85" s="218"/>
      <c r="G85" s="17" t="s">
        <v>45</v>
      </c>
      <c r="H85" s="18">
        <f>H86</f>
        <v>360</v>
      </c>
      <c r="I85" s="18">
        <f t="shared" si="11"/>
        <v>360</v>
      </c>
      <c r="J85" s="18">
        <f t="shared" si="11"/>
        <v>360</v>
      </c>
    </row>
    <row r="86" spans="1:10" s="9" customFormat="1" ht="27.75" customHeight="1">
      <c r="A86" s="95" t="s">
        <v>287</v>
      </c>
      <c r="B86" s="16">
        <v>715</v>
      </c>
      <c r="C86" s="17" t="s">
        <v>42</v>
      </c>
      <c r="D86" s="17" t="s">
        <v>43</v>
      </c>
      <c r="E86" s="217" t="s">
        <v>271</v>
      </c>
      <c r="F86" s="218"/>
      <c r="G86" s="17" t="s">
        <v>203</v>
      </c>
      <c r="H86" s="18">
        <v>360</v>
      </c>
      <c r="I86" s="18">
        <v>360</v>
      </c>
      <c r="J86" s="18">
        <v>360</v>
      </c>
    </row>
    <row r="87" spans="1:10" s="9" customFormat="1" ht="18" customHeight="1">
      <c r="A87" s="95" t="s">
        <v>354</v>
      </c>
      <c r="B87" s="16">
        <v>715</v>
      </c>
      <c r="C87" s="17" t="s">
        <v>42</v>
      </c>
      <c r="D87" s="17" t="s">
        <v>43</v>
      </c>
      <c r="E87" s="219" t="s">
        <v>353</v>
      </c>
      <c r="F87" s="218"/>
      <c r="G87" s="18">
        <v>244</v>
      </c>
      <c r="H87" s="18">
        <v>0</v>
      </c>
      <c r="I87" s="18">
        <v>0</v>
      </c>
      <c r="J87" s="18">
        <v>0</v>
      </c>
    </row>
    <row r="88" spans="1:10" s="9" customFormat="1" ht="26.25" customHeight="1">
      <c r="A88" s="103" t="s">
        <v>34</v>
      </c>
      <c r="B88" s="5">
        <v>715</v>
      </c>
      <c r="C88" s="6" t="s">
        <v>41</v>
      </c>
      <c r="D88" s="6" t="s">
        <v>12</v>
      </c>
      <c r="E88" s="211" t="s">
        <v>263</v>
      </c>
      <c r="F88" s="212"/>
      <c r="G88" s="6" t="s">
        <v>9</v>
      </c>
      <c r="H88" s="4">
        <f>H89</f>
        <v>5735</v>
      </c>
      <c r="I88" s="4">
        <f aca="true" t="shared" si="12" ref="I88:J91">I89</f>
        <v>5737</v>
      </c>
      <c r="J88" s="4">
        <f t="shared" si="12"/>
        <v>5738</v>
      </c>
    </row>
    <row r="89" spans="1:10" s="9" customFormat="1" ht="15.75" customHeight="1">
      <c r="A89" s="102" t="s">
        <v>307</v>
      </c>
      <c r="B89" s="16">
        <v>715</v>
      </c>
      <c r="C89" s="17" t="s">
        <v>41</v>
      </c>
      <c r="D89" s="17" t="s">
        <v>12</v>
      </c>
      <c r="E89" s="217" t="s">
        <v>263</v>
      </c>
      <c r="F89" s="218"/>
      <c r="G89" s="17" t="s">
        <v>9</v>
      </c>
      <c r="H89" s="18">
        <f>H90</f>
        <v>5735</v>
      </c>
      <c r="I89" s="18">
        <f t="shared" si="12"/>
        <v>5737</v>
      </c>
      <c r="J89" s="18">
        <f t="shared" si="12"/>
        <v>5738</v>
      </c>
    </row>
    <row r="90" spans="1:10" s="9" customFormat="1" ht="39" customHeight="1">
      <c r="A90" s="102" t="s">
        <v>278</v>
      </c>
      <c r="B90" s="16">
        <v>715</v>
      </c>
      <c r="C90" s="17" t="s">
        <v>41</v>
      </c>
      <c r="D90" s="17" t="s">
        <v>12</v>
      </c>
      <c r="E90" s="217" t="s">
        <v>295</v>
      </c>
      <c r="F90" s="218"/>
      <c r="G90" s="6" t="s">
        <v>9</v>
      </c>
      <c r="H90" s="4">
        <f>H91</f>
        <v>5735</v>
      </c>
      <c r="I90" s="4">
        <f t="shared" si="12"/>
        <v>5737</v>
      </c>
      <c r="J90" s="4">
        <f t="shared" si="12"/>
        <v>5738</v>
      </c>
    </row>
    <row r="91" spans="1:10" s="9" customFormat="1" ht="39" customHeight="1">
      <c r="A91" s="92" t="s">
        <v>279</v>
      </c>
      <c r="B91" s="16">
        <v>715</v>
      </c>
      <c r="C91" s="17" t="s">
        <v>41</v>
      </c>
      <c r="D91" s="17" t="s">
        <v>12</v>
      </c>
      <c r="E91" s="217" t="s">
        <v>296</v>
      </c>
      <c r="F91" s="218"/>
      <c r="G91" s="6" t="s">
        <v>9</v>
      </c>
      <c r="H91" s="4">
        <f>H92</f>
        <v>5735</v>
      </c>
      <c r="I91" s="4">
        <f t="shared" si="12"/>
        <v>5737</v>
      </c>
      <c r="J91" s="4">
        <f t="shared" si="12"/>
        <v>5738</v>
      </c>
    </row>
    <row r="92" spans="1:10" s="9" customFormat="1" ht="48.75" customHeight="1">
      <c r="A92" s="95" t="s">
        <v>308</v>
      </c>
      <c r="B92" s="16">
        <v>715</v>
      </c>
      <c r="C92" s="17" t="s">
        <v>41</v>
      </c>
      <c r="D92" s="17" t="s">
        <v>12</v>
      </c>
      <c r="E92" s="217" t="s">
        <v>273</v>
      </c>
      <c r="F92" s="218"/>
      <c r="G92" s="6" t="s">
        <v>9</v>
      </c>
      <c r="H92" s="4">
        <f>H93+H96+H100</f>
        <v>5735</v>
      </c>
      <c r="I92" s="4">
        <f>I93+I96+I100</f>
        <v>5737</v>
      </c>
      <c r="J92" s="4">
        <f>J93+J96+J100</f>
        <v>5738</v>
      </c>
    </row>
    <row r="93" spans="1:10" s="9" customFormat="1" ht="18.75" customHeight="1">
      <c r="A93" s="102" t="s">
        <v>309</v>
      </c>
      <c r="B93" s="16">
        <v>715</v>
      </c>
      <c r="C93" s="17" t="s">
        <v>41</v>
      </c>
      <c r="D93" s="17" t="s">
        <v>12</v>
      </c>
      <c r="E93" s="217" t="s">
        <v>273</v>
      </c>
      <c r="F93" s="218"/>
      <c r="G93" s="17" t="s">
        <v>9</v>
      </c>
      <c r="H93" s="18">
        <f>H94+H95</f>
        <v>3630</v>
      </c>
      <c r="I93" s="18">
        <f>I94+I95</f>
        <v>3630</v>
      </c>
      <c r="J93" s="18">
        <f>J94+J95</f>
        <v>3630</v>
      </c>
    </row>
    <row r="94" spans="1:10" s="9" customFormat="1" ht="18.75" customHeight="1">
      <c r="A94" s="106" t="s">
        <v>310</v>
      </c>
      <c r="B94" s="16">
        <v>715</v>
      </c>
      <c r="C94" s="17" t="s">
        <v>41</v>
      </c>
      <c r="D94" s="17" t="s">
        <v>12</v>
      </c>
      <c r="E94" s="217" t="s">
        <v>273</v>
      </c>
      <c r="F94" s="218"/>
      <c r="G94" s="17" t="s">
        <v>205</v>
      </c>
      <c r="H94" s="18">
        <v>2788</v>
      </c>
      <c r="I94" s="18">
        <v>2788</v>
      </c>
      <c r="J94" s="18">
        <v>2788</v>
      </c>
    </row>
    <row r="95" spans="1:10" s="9" customFormat="1" ht="25.5" customHeight="1">
      <c r="A95" s="102" t="s">
        <v>17</v>
      </c>
      <c r="B95" s="16">
        <v>715</v>
      </c>
      <c r="C95" s="17" t="s">
        <v>41</v>
      </c>
      <c r="D95" s="17" t="s">
        <v>12</v>
      </c>
      <c r="E95" s="217" t="s">
        <v>273</v>
      </c>
      <c r="F95" s="218"/>
      <c r="G95" s="17" t="s">
        <v>311</v>
      </c>
      <c r="H95" s="18">
        <v>842</v>
      </c>
      <c r="I95" s="18">
        <v>842</v>
      </c>
      <c r="J95" s="18">
        <v>842</v>
      </c>
    </row>
    <row r="96" spans="1:10" s="9" customFormat="1" ht="18.75" customHeight="1">
      <c r="A96" s="102" t="s">
        <v>284</v>
      </c>
      <c r="B96" s="16">
        <v>715</v>
      </c>
      <c r="C96" s="17" t="s">
        <v>41</v>
      </c>
      <c r="D96" s="17" t="s">
        <v>12</v>
      </c>
      <c r="E96" s="217" t="s">
        <v>273</v>
      </c>
      <c r="F96" s="218"/>
      <c r="G96" s="6" t="s">
        <v>9</v>
      </c>
      <c r="H96" s="4">
        <f>H97</f>
        <v>2105</v>
      </c>
      <c r="I96" s="4">
        <f>I97</f>
        <v>2107</v>
      </c>
      <c r="J96" s="4">
        <f>J97</f>
        <v>2108</v>
      </c>
    </row>
    <row r="97" spans="1:10" s="9" customFormat="1" ht="17.25" customHeight="1">
      <c r="A97" s="102" t="s">
        <v>306</v>
      </c>
      <c r="B97" s="16">
        <v>715</v>
      </c>
      <c r="C97" s="17" t="s">
        <v>41</v>
      </c>
      <c r="D97" s="17" t="s">
        <v>12</v>
      </c>
      <c r="E97" s="217" t="s">
        <v>273</v>
      </c>
      <c r="F97" s="218"/>
      <c r="G97" s="17" t="s">
        <v>45</v>
      </c>
      <c r="H97" s="18">
        <f>H99+H98</f>
        <v>2105</v>
      </c>
      <c r="I97" s="18">
        <f>I99+I98</f>
        <v>2107</v>
      </c>
      <c r="J97" s="18">
        <f>J99+J98</f>
        <v>2108</v>
      </c>
    </row>
    <row r="98" spans="1:10" s="9" customFormat="1" ht="44.25" customHeight="1">
      <c r="A98" s="102" t="s">
        <v>286</v>
      </c>
      <c r="B98" s="16">
        <v>715</v>
      </c>
      <c r="C98" s="17" t="s">
        <v>41</v>
      </c>
      <c r="D98" s="17" t="s">
        <v>12</v>
      </c>
      <c r="E98" s="217" t="s">
        <v>273</v>
      </c>
      <c r="F98" s="218"/>
      <c r="G98" s="17" t="s">
        <v>44</v>
      </c>
      <c r="H98" s="18">
        <v>23</v>
      </c>
      <c r="I98" s="18">
        <v>25</v>
      </c>
      <c r="J98" s="18">
        <v>26</v>
      </c>
    </row>
    <row r="99" spans="1:10" s="9" customFormat="1" ht="30.75" customHeight="1">
      <c r="A99" s="95" t="s">
        <v>287</v>
      </c>
      <c r="B99" s="16">
        <v>715</v>
      </c>
      <c r="C99" s="17" t="s">
        <v>41</v>
      </c>
      <c r="D99" s="17" t="s">
        <v>12</v>
      </c>
      <c r="E99" s="217" t="s">
        <v>273</v>
      </c>
      <c r="F99" s="218"/>
      <c r="G99" s="17" t="s">
        <v>203</v>
      </c>
      <c r="H99" s="18">
        <v>2082</v>
      </c>
      <c r="I99" s="18">
        <v>2082</v>
      </c>
      <c r="J99" s="18">
        <v>2082</v>
      </c>
    </row>
    <row r="100" spans="1:10" s="9" customFormat="1" ht="16.5" customHeight="1">
      <c r="A100" s="102" t="s">
        <v>288</v>
      </c>
      <c r="B100" s="16">
        <v>715</v>
      </c>
      <c r="C100" s="17" t="s">
        <v>41</v>
      </c>
      <c r="D100" s="17" t="s">
        <v>12</v>
      </c>
      <c r="E100" s="217" t="s">
        <v>273</v>
      </c>
      <c r="F100" s="218"/>
      <c r="G100" s="6" t="s">
        <v>289</v>
      </c>
      <c r="H100" s="4">
        <f>H101</f>
        <v>0</v>
      </c>
      <c r="I100" s="4">
        <f>I101</f>
        <v>0</v>
      </c>
      <c r="J100" s="4">
        <f>J101</f>
        <v>0</v>
      </c>
    </row>
    <row r="101" spans="1:10" s="9" customFormat="1" ht="20.25" customHeight="1">
      <c r="A101" s="91" t="s">
        <v>312</v>
      </c>
      <c r="B101" s="16">
        <v>715</v>
      </c>
      <c r="C101" s="17" t="s">
        <v>41</v>
      </c>
      <c r="D101" s="17" t="s">
        <v>12</v>
      </c>
      <c r="E101" s="217" t="s">
        <v>273</v>
      </c>
      <c r="F101" s="218"/>
      <c r="G101" s="17" t="s">
        <v>293</v>
      </c>
      <c r="H101" s="18">
        <v>0</v>
      </c>
      <c r="I101" s="18">
        <v>0</v>
      </c>
      <c r="J101" s="18">
        <v>0</v>
      </c>
    </row>
    <row r="102" spans="1:10" s="9" customFormat="1" ht="20.25" customHeight="1">
      <c r="A102" s="91" t="s">
        <v>367</v>
      </c>
      <c r="B102" s="5">
        <v>715</v>
      </c>
      <c r="C102" s="6" t="s">
        <v>368</v>
      </c>
      <c r="D102" s="6" t="s">
        <v>12</v>
      </c>
      <c r="E102" s="211" t="s">
        <v>369</v>
      </c>
      <c r="F102" s="212"/>
      <c r="G102" s="6" t="s">
        <v>370</v>
      </c>
      <c r="H102" s="4">
        <v>132</v>
      </c>
      <c r="I102" s="18">
        <v>132</v>
      </c>
      <c r="J102" s="18">
        <v>132</v>
      </c>
    </row>
    <row r="103" spans="1:10" s="9" customFormat="1" ht="39" customHeight="1">
      <c r="A103" s="103" t="s">
        <v>20</v>
      </c>
      <c r="B103" s="5">
        <v>715</v>
      </c>
      <c r="C103" s="6" t="s">
        <v>46</v>
      </c>
      <c r="D103" s="6" t="s">
        <v>7</v>
      </c>
      <c r="E103" s="211" t="s">
        <v>263</v>
      </c>
      <c r="F103" s="212"/>
      <c r="G103" s="6" t="s">
        <v>9</v>
      </c>
      <c r="H103" s="5">
        <f aca="true" t="shared" si="13" ref="H103:J108">H104</f>
        <v>5</v>
      </c>
      <c r="I103" s="4">
        <f t="shared" si="13"/>
        <v>5</v>
      </c>
      <c r="J103" s="4">
        <f t="shared" si="13"/>
        <v>5</v>
      </c>
    </row>
    <row r="104" spans="1:10" s="14" customFormat="1" ht="27.75" customHeight="1">
      <c r="A104" s="102" t="s">
        <v>313</v>
      </c>
      <c r="B104" s="16">
        <v>715</v>
      </c>
      <c r="C104" s="17" t="s">
        <v>46</v>
      </c>
      <c r="D104" s="17" t="s">
        <v>7</v>
      </c>
      <c r="E104" s="217" t="s">
        <v>263</v>
      </c>
      <c r="F104" s="218"/>
      <c r="G104" s="17" t="s">
        <v>9</v>
      </c>
      <c r="H104" s="18">
        <f t="shared" si="13"/>
        <v>5</v>
      </c>
      <c r="I104" s="18">
        <f t="shared" si="13"/>
        <v>5</v>
      </c>
      <c r="J104" s="18">
        <f t="shared" si="13"/>
        <v>5</v>
      </c>
    </row>
    <row r="105" spans="1:10" s="8" customFormat="1" ht="40.5" customHeight="1">
      <c r="A105" s="102" t="s">
        <v>278</v>
      </c>
      <c r="B105" s="16">
        <v>715</v>
      </c>
      <c r="C105" s="17" t="s">
        <v>46</v>
      </c>
      <c r="D105" s="17" t="s">
        <v>12</v>
      </c>
      <c r="E105" s="217" t="s">
        <v>295</v>
      </c>
      <c r="F105" s="218"/>
      <c r="G105" s="17" t="s">
        <v>9</v>
      </c>
      <c r="H105" s="18">
        <f t="shared" si="13"/>
        <v>5</v>
      </c>
      <c r="I105" s="18">
        <f t="shared" si="13"/>
        <v>5</v>
      </c>
      <c r="J105" s="18">
        <f t="shared" si="13"/>
        <v>5</v>
      </c>
    </row>
    <row r="106" spans="1:10" s="9" customFormat="1" ht="39" customHeight="1">
      <c r="A106" s="102" t="s">
        <v>279</v>
      </c>
      <c r="B106" s="16">
        <v>715</v>
      </c>
      <c r="C106" s="17" t="s">
        <v>46</v>
      </c>
      <c r="D106" s="17" t="s">
        <v>12</v>
      </c>
      <c r="E106" s="217" t="s">
        <v>296</v>
      </c>
      <c r="F106" s="218"/>
      <c r="G106" s="17" t="s">
        <v>9</v>
      </c>
      <c r="H106" s="18">
        <f t="shared" si="13"/>
        <v>5</v>
      </c>
      <c r="I106" s="18">
        <f t="shared" si="13"/>
        <v>5</v>
      </c>
      <c r="J106" s="18">
        <f t="shared" si="13"/>
        <v>5</v>
      </c>
    </row>
    <row r="107" spans="1:10" s="9" customFormat="1" ht="21" customHeight="1">
      <c r="A107" s="95" t="s">
        <v>314</v>
      </c>
      <c r="B107" s="16">
        <v>715</v>
      </c>
      <c r="C107" s="17" t="s">
        <v>46</v>
      </c>
      <c r="D107" s="17" t="s">
        <v>12</v>
      </c>
      <c r="E107" s="217" t="s">
        <v>274</v>
      </c>
      <c r="F107" s="218"/>
      <c r="G107" s="6" t="s">
        <v>204</v>
      </c>
      <c r="H107" s="4">
        <f t="shared" si="13"/>
        <v>5</v>
      </c>
      <c r="I107" s="4">
        <f t="shared" si="13"/>
        <v>5</v>
      </c>
      <c r="J107" s="4">
        <f t="shared" si="13"/>
        <v>5</v>
      </c>
    </row>
    <row r="108" spans="1:10" s="9" customFormat="1" ht="27.75" customHeight="1">
      <c r="A108" s="102" t="s">
        <v>20</v>
      </c>
      <c r="B108" s="16">
        <v>715</v>
      </c>
      <c r="C108" s="17" t="s">
        <v>46</v>
      </c>
      <c r="D108" s="17" t="s">
        <v>12</v>
      </c>
      <c r="E108" s="217" t="s">
        <v>274</v>
      </c>
      <c r="F108" s="218"/>
      <c r="G108" s="17" t="s">
        <v>204</v>
      </c>
      <c r="H108" s="18">
        <f t="shared" si="13"/>
        <v>5</v>
      </c>
      <c r="I108" s="18">
        <f t="shared" si="13"/>
        <v>5</v>
      </c>
      <c r="J108" s="18">
        <f t="shared" si="13"/>
        <v>5</v>
      </c>
    </row>
    <row r="109" spans="1:10" s="9" customFormat="1" ht="21" customHeight="1">
      <c r="A109" s="102" t="s">
        <v>23</v>
      </c>
      <c r="B109" s="16">
        <v>715</v>
      </c>
      <c r="C109" s="17" t="s">
        <v>46</v>
      </c>
      <c r="D109" s="17" t="s">
        <v>12</v>
      </c>
      <c r="E109" s="217" t="s">
        <v>274</v>
      </c>
      <c r="F109" s="218"/>
      <c r="G109" s="17" t="s">
        <v>204</v>
      </c>
      <c r="H109" s="18">
        <v>5</v>
      </c>
      <c r="I109" s="18">
        <v>5</v>
      </c>
      <c r="J109" s="18">
        <v>5</v>
      </c>
    </row>
    <row r="110" spans="1:10" s="9" customFormat="1" ht="30" customHeight="1">
      <c r="A110" s="103" t="s">
        <v>48</v>
      </c>
      <c r="B110" s="5">
        <v>715</v>
      </c>
      <c r="C110" s="6" t="s">
        <v>47</v>
      </c>
      <c r="D110" s="6" t="s">
        <v>7</v>
      </c>
      <c r="E110" s="211" t="s">
        <v>263</v>
      </c>
      <c r="F110" s="212"/>
      <c r="G110" s="6" t="s">
        <v>9</v>
      </c>
      <c r="H110" s="4">
        <f aca="true" t="shared" si="14" ref="H110:J115">H111</f>
        <v>127</v>
      </c>
      <c r="I110" s="4">
        <f t="shared" si="14"/>
        <v>0</v>
      </c>
      <c r="J110" s="4">
        <f t="shared" si="14"/>
        <v>0</v>
      </c>
    </row>
    <row r="111" spans="1:10" s="9" customFormat="1" ht="24" customHeight="1">
      <c r="A111" s="91" t="s">
        <v>315</v>
      </c>
      <c r="B111" s="16">
        <v>715</v>
      </c>
      <c r="C111" s="17" t="s">
        <v>47</v>
      </c>
      <c r="D111" s="17" t="s">
        <v>43</v>
      </c>
      <c r="E111" s="217" t="s">
        <v>263</v>
      </c>
      <c r="F111" s="218"/>
      <c r="G111" s="17" t="s">
        <v>9</v>
      </c>
      <c r="H111" s="18">
        <f t="shared" si="14"/>
        <v>127</v>
      </c>
      <c r="I111" s="18">
        <f t="shared" si="14"/>
        <v>0</v>
      </c>
      <c r="J111" s="18">
        <f t="shared" si="14"/>
        <v>0</v>
      </c>
    </row>
    <row r="112" spans="1:10" s="14" customFormat="1" ht="31.5" customHeight="1">
      <c r="A112" s="107" t="s">
        <v>277</v>
      </c>
      <c r="B112" s="16">
        <v>715</v>
      </c>
      <c r="C112" s="17" t="s">
        <v>47</v>
      </c>
      <c r="D112" s="17" t="s">
        <v>43</v>
      </c>
      <c r="E112" s="224" t="s">
        <v>272</v>
      </c>
      <c r="F112" s="225"/>
      <c r="G112" s="17" t="s">
        <v>9</v>
      </c>
      <c r="H112" s="18">
        <f t="shared" si="14"/>
        <v>127</v>
      </c>
      <c r="I112" s="18">
        <f t="shared" si="14"/>
        <v>0</v>
      </c>
      <c r="J112" s="18">
        <f t="shared" si="14"/>
        <v>0</v>
      </c>
    </row>
    <row r="113" spans="1:10" s="9" customFormat="1" ht="38.25" customHeight="1">
      <c r="A113" s="96" t="s">
        <v>278</v>
      </c>
      <c r="B113" s="97">
        <v>715</v>
      </c>
      <c r="C113" s="98" t="s">
        <v>47</v>
      </c>
      <c r="D113" s="98" t="s">
        <v>43</v>
      </c>
      <c r="E113" s="224" t="s">
        <v>295</v>
      </c>
      <c r="F113" s="225"/>
      <c r="G113" s="98" t="s">
        <v>9</v>
      </c>
      <c r="H113" s="99">
        <f t="shared" si="14"/>
        <v>127</v>
      </c>
      <c r="I113" s="99">
        <f t="shared" si="14"/>
        <v>0</v>
      </c>
      <c r="J113" s="99">
        <f t="shared" si="14"/>
        <v>0</v>
      </c>
    </row>
    <row r="114" spans="1:10" s="8" customFormat="1" ht="36.75" customHeight="1">
      <c r="A114" s="91" t="s">
        <v>279</v>
      </c>
      <c r="B114" s="16">
        <v>715</v>
      </c>
      <c r="C114" s="17" t="s">
        <v>47</v>
      </c>
      <c r="D114" s="17" t="s">
        <v>43</v>
      </c>
      <c r="E114" s="224" t="s">
        <v>296</v>
      </c>
      <c r="F114" s="225"/>
      <c r="G114" s="17" t="s">
        <v>9</v>
      </c>
      <c r="H114" s="18">
        <f t="shared" si="14"/>
        <v>127</v>
      </c>
      <c r="I114" s="18">
        <f t="shared" si="14"/>
        <v>0</v>
      </c>
      <c r="J114" s="18">
        <f t="shared" si="14"/>
        <v>0</v>
      </c>
    </row>
    <row r="115" spans="1:10" s="8" customFormat="1" ht="13.5" customHeight="1">
      <c r="A115" s="90" t="s">
        <v>121</v>
      </c>
      <c r="B115" s="16">
        <v>715</v>
      </c>
      <c r="C115" s="17" t="s">
        <v>47</v>
      </c>
      <c r="D115" s="17" t="s">
        <v>43</v>
      </c>
      <c r="E115" s="224" t="s">
        <v>275</v>
      </c>
      <c r="F115" s="225"/>
      <c r="G115" s="100">
        <v>500</v>
      </c>
      <c r="H115" s="100">
        <f t="shared" si="14"/>
        <v>127</v>
      </c>
      <c r="I115" s="100">
        <f t="shared" si="14"/>
        <v>0</v>
      </c>
      <c r="J115" s="100">
        <f t="shared" si="14"/>
        <v>0</v>
      </c>
    </row>
    <row r="116" spans="1:10" s="9" customFormat="1" ht="16.5" customHeight="1">
      <c r="A116" s="90" t="s">
        <v>37</v>
      </c>
      <c r="B116" s="16">
        <v>715</v>
      </c>
      <c r="C116" s="17" t="s">
        <v>47</v>
      </c>
      <c r="D116" s="17" t="s">
        <v>43</v>
      </c>
      <c r="E116" s="224" t="s">
        <v>275</v>
      </c>
      <c r="F116" s="225"/>
      <c r="G116" s="100">
        <v>540</v>
      </c>
      <c r="H116" s="100">
        <v>127</v>
      </c>
      <c r="I116" s="100">
        <v>0</v>
      </c>
      <c r="J116" s="100">
        <v>0</v>
      </c>
    </row>
  </sheetData>
  <sheetProtection/>
  <mergeCells count="111">
    <mergeCell ref="E111:F111"/>
    <mergeCell ref="E112:F112"/>
    <mergeCell ref="E113:F113"/>
    <mergeCell ref="E114:F114"/>
    <mergeCell ref="E99:F99"/>
    <mergeCell ref="E100:F100"/>
    <mergeCell ref="E101:F101"/>
    <mergeCell ref="E103:F103"/>
    <mergeCell ref="E102:F102"/>
    <mergeCell ref="E91:F91"/>
    <mergeCell ref="E92:F92"/>
    <mergeCell ref="E93:F93"/>
    <mergeCell ref="E94:F94"/>
    <mergeCell ref="E115:F115"/>
    <mergeCell ref="E105:F105"/>
    <mergeCell ref="E96:F96"/>
    <mergeCell ref="E97:F97"/>
    <mergeCell ref="E98:F98"/>
    <mergeCell ref="E110:F110"/>
    <mergeCell ref="E116:F116"/>
    <mergeCell ref="E106:F106"/>
    <mergeCell ref="E107:F107"/>
    <mergeCell ref="E108:F108"/>
    <mergeCell ref="E109:F109"/>
    <mergeCell ref="E82:F82"/>
    <mergeCell ref="E83:F83"/>
    <mergeCell ref="E84:F84"/>
    <mergeCell ref="E85:F85"/>
    <mergeCell ref="E104:F104"/>
    <mergeCell ref="E90:F90"/>
    <mergeCell ref="E76:F76"/>
    <mergeCell ref="E77:F77"/>
    <mergeCell ref="E78:F78"/>
    <mergeCell ref="E79:F79"/>
    <mergeCell ref="E86:F86"/>
    <mergeCell ref="E87:F87"/>
    <mergeCell ref="E71:F71"/>
    <mergeCell ref="E72:F72"/>
    <mergeCell ref="E73:F73"/>
    <mergeCell ref="E95:F95"/>
    <mergeCell ref="E88:F88"/>
    <mergeCell ref="E89:F89"/>
    <mergeCell ref="E80:F80"/>
    <mergeCell ref="E81:F81"/>
    <mergeCell ref="E74:F74"/>
    <mergeCell ref="E75:F75"/>
    <mergeCell ref="E64:F64"/>
    <mergeCell ref="E65:F65"/>
    <mergeCell ref="E67:F67"/>
    <mergeCell ref="E68:F68"/>
    <mergeCell ref="E69:F69"/>
    <mergeCell ref="E70:F70"/>
    <mergeCell ref="E66:F66"/>
    <mergeCell ref="E58:F58"/>
    <mergeCell ref="E59:F59"/>
    <mergeCell ref="E60:F60"/>
    <mergeCell ref="E61:F61"/>
    <mergeCell ref="E62:F62"/>
    <mergeCell ref="E63:F63"/>
    <mergeCell ref="E52:F52"/>
    <mergeCell ref="E53:F53"/>
    <mergeCell ref="E54:F54"/>
    <mergeCell ref="E55:F55"/>
    <mergeCell ref="E56:F56"/>
    <mergeCell ref="E57:F57"/>
    <mergeCell ref="E46:F46"/>
    <mergeCell ref="E47:F47"/>
    <mergeCell ref="E48:F48"/>
    <mergeCell ref="E49:F49"/>
    <mergeCell ref="E50:F50"/>
    <mergeCell ref="E51:F51"/>
    <mergeCell ref="E39:F39"/>
    <mergeCell ref="E40:F40"/>
    <mergeCell ref="E41:F41"/>
    <mergeCell ref="E45:F45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E15:F15"/>
    <mergeCell ref="E16:F16"/>
    <mergeCell ref="E17:F17"/>
    <mergeCell ref="E18:F18"/>
    <mergeCell ref="E19:F19"/>
    <mergeCell ref="E20:F20"/>
    <mergeCell ref="E13:F13"/>
    <mergeCell ref="E14:F14"/>
    <mergeCell ref="E12:F12"/>
    <mergeCell ref="A3:J3"/>
    <mergeCell ref="G10:H10"/>
    <mergeCell ref="A8:H9"/>
    <mergeCell ref="A6:H6"/>
    <mergeCell ref="A4:J4"/>
    <mergeCell ref="E11:F11"/>
  </mergeCells>
  <printOptions/>
  <pageMargins left="0.26" right="0.15" top="0.47" bottom="0.27" header="0.2" footer="0.17"/>
  <pageSetup fitToHeight="5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I2" sqref="I2:M2"/>
    </sheetView>
  </sheetViews>
  <sheetFormatPr defaultColWidth="9.00390625" defaultRowHeight="12.75"/>
  <cols>
    <col min="1" max="1" width="27.875" style="0" customWidth="1"/>
    <col min="2" max="2" width="13.125" style="0" customWidth="1"/>
    <col min="3" max="3" width="12.75390625" style="0" customWidth="1"/>
    <col min="4" max="4" width="11.75390625" style="0" customWidth="1"/>
    <col min="5" max="5" width="16.00390625" style="0" customWidth="1"/>
    <col min="6" max="6" width="15.00390625" style="0" customWidth="1"/>
    <col min="7" max="8" width="11.75390625" style="0" customWidth="1"/>
    <col min="9" max="9" width="17.75390625" style="0" customWidth="1"/>
    <col min="10" max="10" width="14.375" style="0" customWidth="1"/>
    <col min="11" max="11" width="12.75390625" style="0" customWidth="1"/>
    <col min="12" max="12" width="13.25390625" style="0" customWidth="1"/>
    <col min="13" max="13" width="15.25390625" style="0" customWidth="1"/>
  </cols>
  <sheetData>
    <row r="1" spans="1:13" ht="13.5">
      <c r="A1" s="229" t="s">
        <v>195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15.75" customHeight="1">
      <c r="A2" s="227"/>
      <c r="B2" s="227"/>
      <c r="C2" s="227"/>
      <c r="D2" s="227"/>
      <c r="E2" s="227"/>
      <c r="F2" s="227"/>
      <c r="G2" s="79"/>
      <c r="H2" s="79"/>
      <c r="I2" s="230" t="s">
        <v>388</v>
      </c>
      <c r="J2" s="230"/>
      <c r="K2" s="230"/>
      <c r="L2" s="230"/>
      <c r="M2" s="230"/>
    </row>
    <row r="3" spans="2:12" ht="22.5" customHeight="1">
      <c r="B3" s="80"/>
      <c r="C3" s="81"/>
      <c r="D3" s="81"/>
      <c r="E3" s="81"/>
      <c r="L3" s="86"/>
    </row>
    <row r="4" spans="7:12" ht="16.5" customHeight="1">
      <c r="G4" s="226" t="s">
        <v>377</v>
      </c>
      <c r="H4" s="198"/>
      <c r="I4" s="198"/>
      <c r="J4" s="198"/>
      <c r="K4" s="198"/>
      <c r="L4" s="198"/>
    </row>
    <row r="5" spans="1:6" ht="16.5" customHeight="1">
      <c r="A5" s="82"/>
      <c r="D5" s="83"/>
      <c r="E5" s="81"/>
      <c r="F5" s="81"/>
    </row>
    <row r="7" spans="1:14" ht="45.75" customHeight="1">
      <c r="A7" s="228" t="s">
        <v>356</v>
      </c>
      <c r="B7" s="228"/>
      <c r="C7" s="228"/>
      <c r="D7" s="228"/>
      <c r="E7" s="228"/>
      <c r="F7" s="228"/>
      <c r="G7" s="228"/>
      <c r="H7" s="228"/>
      <c r="I7" s="84"/>
      <c r="J7" s="84"/>
      <c r="K7" s="84"/>
      <c r="L7" s="84"/>
      <c r="M7" s="84"/>
      <c r="N7" s="84"/>
    </row>
    <row r="9" ht="12.75">
      <c r="M9" t="s">
        <v>244</v>
      </c>
    </row>
    <row r="10" spans="1:13" ht="88.5" customHeight="1">
      <c r="A10" s="110" t="s">
        <v>245</v>
      </c>
      <c r="B10" s="110" t="s">
        <v>321</v>
      </c>
      <c r="C10" s="110" t="s">
        <v>322</v>
      </c>
      <c r="D10" s="110" t="s">
        <v>323</v>
      </c>
      <c r="E10" s="110" t="s">
        <v>324</v>
      </c>
      <c r="F10" s="110" t="s">
        <v>360</v>
      </c>
      <c r="G10" s="110" t="s">
        <v>361</v>
      </c>
      <c r="H10" s="110" t="s">
        <v>362</v>
      </c>
      <c r="I10" s="110" t="s">
        <v>363</v>
      </c>
      <c r="J10" s="110" t="s">
        <v>380</v>
      </c>
      <c r="K10" s="110" t="s">
        <v>381</v>
      </c>
      <c r="L10" s="110" t="s">
        <v>382</v>
      </c>
      <c r="M10" s="110" t="s">
        <v>383</v>
      </c>
    </row>
    <row r="11" spans="1:13" ht="15">
      <c r="A11" s="110" t="s">
        <v>246</v>
      </c>
      <c r="B11" s="85">
        <f>B13+B14</f>
        <v>2000</v>
      </c>
      <c r="C11" s="85">
        <f>C13+C14</f>
        <v>1943</v>
      </c>
      <c r="D11" s="85">
        <f>D14+D13</f>
        <v>667</v>
      </c>
      <c r="E11" s="85">
        <f>B11+C11-D11</f>
        <v>3276</v>
      </c>
      <c r="F11" s="85">
        <f>F14</f>
        <v>1333</v>
      </c>
      <c r="G11" s="85">
        <f>G13</f>
        <v>1963</v>
      </c>
      <c r="H11" s="85">
        <f>H14</f>
        <v>667</v>
      </c>
      <c r="I11" s="85">
        <f>F11+G11-H11</f>
        <v>2629</v>
      </c>
      <c r="J11" s="85">
        <f>J14</f>
        <v>666</v>
      </c>
      <c r="K11" s="85">
        <f>K13</f>
        <v>1895</v>
      </c>
      <c r="L11" s="85">
        <f>L14</f>
        <v>666</v>
      </c>
      <c r="M11" s="85">
        <f>J11+K11-L11</f>
        <v>1895</v>
      </c>
    </row>
    <row r="12" spans="1:13" ht="15">
      <c r="A12" s="110" t="s">
        <v>247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</row>
    <row r="13" spans="1:13" ht="61.5" customHeight="1">
      <c r="A13" s="95" t="s">
        <v>248</v>
      </c>
      <c r="B13" s="85">
        <v>0</v>
      </c>
      <c r="C13" s="85">
        <v>1943</v>
      </c>
      <c r="D13" s="85">
        <v>0</v>
      </c>
      <c r="E13" s="85">
        <f>C13-D13</f>
        <v>1943</v>
      </c>
      <c r="F13" s="85">
        <v>0</v>
      </c>
      <c r="G13" s="85">
        <v>1963</v>
      </c>
      <c r="H13" s="85">
        <v>0</v>
      </c>
      <c r="I13" s="85">
        <v>0</v>
      </c>
      <c r="J13" s="85">
        <v>0</v>
      </c>
      <c r="K13" s="85">
        <v>1895</v>
      </c>
      <c r="L13" s="85">
        <v>0</v>
      </c>
      <c r="M13" s="85">
        <v>0</v>
      </c>
    </row>
    <row r="14" spans="1:13" ht="69" customHeight="1">
      <c r="A14" s="95" t="s">
        <v>249</v>
      </c>
      <c r="B14" s="85">
        <v>2000</v>
      </c>
      <c r="C14" s="85">
        <v>0</v>
      </c>
      <c r="D14" s="85">
        <v>667</v>
      </c>
      <c r="E14" s="85">
        <f>B14-D14+C14</f>
        <v>1333</v>
      </c>
      <c r="F14" s="85">
        <v>1333</v>
      </c>
      <c r="G14" s="85">
        <v>0</v>
      </c>
      <c r="H14" s="85">
        <v>667</v>
      </c>
      <c r="I14" s="85">
        <f>F14+G14-H14</f>
        <v>666</v>
      </c>
      <c r="J14" s="85">
        <v>666</v>
      </c>
      <c r="K14" s="85">
        <v>0</v>
      </c>
      <c r="L14" s="85">
        <v>666</v>
      </c>
      <c r="M14" s="85">
        <f>J14+K14-L14</f>
        <v>0</v>
      </c>
    </row>
  </sheetData>
  <sheetProtection/>
  <mergeCells count="5">
    <mergeCell ref="G4:L4"/>
    <mergeCell ref="A2:F2"/>
    <mergeCell ref="A7:H7"/>
    <mergeCell ref="A1:M1"/>
    <mergeCell ref="I2:M2"/>
  </mergeCells>
  <printOptions/>
  <pageMargins left="0.21" right="0.15748031496062992" top="0.31496062992125984" bottom="0.3937007874015748" header="0.15748031496062992" footer="0.15748031496062992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44.125" style="0" customWidth="1"/>
    <col min="2" max="2" width="25.625" style="0" bestFit="1" customWidth="1"/>
    <col min="3" max="4" width="9.25390625" style="49" customWidth="1"/>
    <col min="5" max="5" width="8.875" style="49" customWidth="1"/>
  </cols>
  <sheetData>
    <row r="1" spans="2:5" ht="12.75">
      <c r="B1" s="47"/>
      <c r="C1" s="48"/>
      <c r="D1" s="71"/>
      <c r="E1" s="71" t="s">
        <v>350</v>
      </c>
    </row>
    <row r="2" spans="1:5" ht="15.75" customHeight="1">
      <c r="A2" s="233" t="s">
        <v>388</v>
      </c>
      <c r="B2" s="234"/>
      <c r="C2" s="234"/>
      <c r="D2" s="205"/>
      <c r="E2" s="205"/>
    </row>
    <row r="3" spans="1:5" ht="18.75" customHeight="1">
      <c r="A3" s="68"/>
      <c r="B3" s="235"/>
      <c r="C3" s="235"/>
      <c r="D3"/>
      <c r="E3"/>
    </row>
    <row r="4" spans="1:5" ht="18" customHeight="1">
      <c r="A4" s="242" t="s">
        <v>377</v>
      </c>
      <c r="B4" s="242"/>
      <c r="C4" s="242"/>
      <c r="D4" s="242"/>
      <c r="E4" s="242"/>
    </row>
    <row r="5" spans="1:2" ht="27" customHeight="1">
      <c r="A5" s="236" t="s">
        <v>192</v>
      </c>
      <c r="B5" s="237"/>
    </row>
    <row r="6" ht="12.75">
      <c r="A6" s="50"/>
    </row>
    <row r="7" spans="3:5" ht="13.5" thickBot="1">
      <c r="C7" s="51"/>
      <c r="D7" s="51"/>
      <c r="E7" s="51" t="s">
        <v>50</v>
      </c>
    </row>
    <row r="8" spans="1:5" ht="31.5" customHeight="1" thickBot="1">
      <c r="A8" s="164" t="s">
        <v>0</v>
      </c>
      <c r="B8" s="165" t="s">
        <v>127</v>
      </c>
      <c r="C8" s="166" t="s">
        <v>261</v>
      </c>
      <c r="D8" s="166" t="s">
        <v>364</v>
      </c>
      <c r="E8" s="166" t="s">
        <v>379</v>
      </c>
    </row>
    <row r="9" spans="1:5" s="8" customFormat="1" ht="30.75" customHeight="1">
      <c r="A9" s="52" t="s">
        <v>199</v>
      </c>
      <c r="B9" s="53" t="s">
        <v>128</v>
      </c>
      <c r="C9" s="54">
        <f>C10+C15+C20</f>
        <v>1276</v>
      </c>
      <c r="D9" s="54">
        <f>D10+D15+D20</f>
        <v>1296</v>
      </c>
      <c r="E9" s="54">
        <f>E10+E15+E20</f>
        <v>1229</v>
      </c>
    </row>
    <row r="10" spans="1:5" s="8" customFormat="1" ht="31.5" customHeight="1">
      <c r="A10" s="55" t="s">
        <v>129</v>
      </c>
      <c r="B10" s="56" t="s">
        <v>130</v>
      </c>
      <c r="C10" s="57">
        <f>C11+C13</f>
        <v>1943</v>
      </c>
      <c r="D10" s="57">
        <f>D11+D13</f>
        <v>1963</v>
      </c>
      <c r="E10" s="57">
        <f>E11+E13</f>
        <v>1895</v>
      </c>
    </row>
    <row r="11" spans="1:5" s="8" customFormat="1" ht="32.25" customHeight="1">
      <c r="A11" s="58" t="s">
        <v>131</v>
      </c>
      <c r="B11" s="59" t="s">
        <v>132</v>
      </c>
      <c r="C11" s="167">
        <v>1943</v>
      </c>
      <c r="D11" s="167">
        <v>1963</v>
      </c>
      <c r="E11" s="167">
        <v>1895</v>
      </c>
    </row>
    <row r="12" spans="1:5" s="8" customFormat="1" ht="38.25">
      <c r="A12" s="168" t="s">
        <v>133</v>
      </c>
      <c r="B12" s="59" t="s">
        <v>250</v>
      </c>
      <c r="C12" s="167">
        <v>0</v>
      </c>
      <c r="D12" s="167">
        <v>0</v>
      </c>
      <c r="E12" s="167">
        <v>0</v>
      </c>
    </row>
    <row r="13" spans="1:5" s="8" customFormat="1" ht="38.25">
      <c r="A13" s="58" t="s">
        <v>134</v>
      </c>
      <c r="B13" s="59" t="s">
        <v>135</v>
      </c>
      <c r="C13" s="167">
        <f>C14</f>
        <v>0</v>
      </c>
      <c r="D13" s="167">
        <f>D14</f>
        <v>0</v>
      </c>
      <c r="E13" s="167">
        <f>E14</f>
        <v>0</v>
      </c>
    </row>
    <row r="14" spans="1:5" s="8" customFormat="1" ht="38.25">
      <c r="A14" s="168" t="s">
        <v>136</v>
      </c>
      <c r="B14" s="59" t="s">
        <v>251</v>
      </c>
      <c r="C14" s="167">
        <v>0</v>
      </c>
      <c r="D14" s="167">
        <v>0</v>
      </c>
      <c r="E14" s="167">
        <v>0</v>
      </c>
    </row>
    <row r="15" spans="1:5" s="8" customFormat="1" ht="51">
      <c r="A15" s="60" t="s">
        <v>137</v>
      </c>
      <c r="B15" s="56" t="s">
        <v>252</v>
      </c>
      <c r="C15" s="57">
        <f>C16+C18</f>
        <v>-667</v>
      </c>
      <c r="D15" s="57">
        <f>D16+D18</f>
        <v>-667</v>
      </c>
      <c r="E15" s="57">
        <f>E16+E18</f>
        <v>-666</v>
      </c>
    </row>
    <row r="16" spans="1:5" s="8" customFormat="1" ht="38.25">
      <c r="A16" s="58" t="s">
        <v>138</v>
      </c>
      <c r="B16" s="59" t="s">
        <v>201</v>
      </c>
      <c r="C16" s="169">
        <f>C17</f>
        <v>0</v>
      </c>
      <c r="D16" s="169">
        <v>0</v>
      </c>
      <c r="E16" s="169">
        <v>0</v>
      </c>
    </row>
    <row r="17" spans="1:5" s="8" customFormat="1" ht="38.25">
      <c r="A17" s="168" t="s">
        <v>139</v>
      </c>
      <c r="B17" s="59" t="s">
        <v>253</v>
      </c>
      <c r="C17" s="169">
        <v>0</v>
      </c>
      <c r="D17" s="169">
        <v>0</v>
      </c>
      <c r="E17" s="169">
        <v>0</v>
      </c>
    </row>
    <row r="18" spans="1:5" s="8" customFormat="1" ht="51">
      <c r="A18" s="58" t="s">
        <v>140</v>
      </c>
      <c r="B18" s="59" t="s">
        <v>200</v>
      </c>
      <c r="C18" s="170">
        <f>C19</f>
        <v>-667</v>
      </c>
      <c r="D18" s="170">
        <f>D19</f>
        <v>-667</v>
      </c>
      <c r="E18" s="170">
        <f>E19</f>
        <v>-666</v>
      </c>
    </row>
    <row r="19" spans="1:5" s="8" customFormat="1" ht="51">
      <c r="A19" s="168" t="s">
        <v>141</v>
      </c>
      <c r="B19" s="59" t="s">
        <v>254</v>
      </c>
      <c r="C19" s="169">
        <v>-667</v>
      </c>
      <c r="D19" s="169">
        <v>-667</v>
      </c>
      <c r="E19" s="169">
        <v>-666</v>
      </c>
    </row>
    <row r="20" spans="1:5" s="8" customFormat="1" ht="38.25" customHeight="1">
      <c r="A20" s="55" t="s">
        <v>142</v>
      </c>
      <c r="B20" s="56" t="s">
        <v>143</v>
      </c>
      <c r="C20" s="61">
        <f>C22+C25</f>
        <v>0</v>
      </c>
      <c r="D20" s="61">
        <f>D22+D25</f>
        <v>0</v>
      </c>
      <c r="E20" s="61">
        <f>E22+E25</f>
        <v>0</v>
      </c>
    </row>
    <row r="21" spans="1:5" s="8" customFormat="1" ht="28.5" customHeight="1">
      <c r="A21" s="168" t="s">
        <v>144</v>
      </c>
      <c r="B21" s="56" t="s">
        <v>145</v>
      </c>
      <c r="C21" s="61">
        <f>C22</f>
        <v>-19255</v>
      </c>
      <c r="D21" s="61">
        <f aca="true" t="shared" si="0" ref="D21:E23">D22</f>
        <v>-19592</v>
      </c>
      <c r="E21" s="61">
        <f t="shared" si="0"/>
        <v>-19856</v>
      </c>
    </row>
    <row r="22" spans="1:5" s="8" customFormat="1" ht="20.25" customHeight="1">
      <c r="A22" s="58" t="s">
        <v>146</v>
      </c>
      <c r="B22" s="59" t="s">
        <v>255</v>
      </c>
      <c r="C22" s="167">
        <f>C23</f>
        <v>-19255</v>
      </c>
      <c r="D22" s="167">
        <f t="shared" si="0"/>
        <v>-19592</v>
      </c>
      <c r="E22" s="167">
        <f t="shared" si="0"/>
        <v>-19856</v>
      </c>
    </row>
    <row r="23" spans="1:5" s="8" customFormat="1" ht="25.5">
      <c r="A23" s="58" t="s">
        <v>147</v>
      </c>
      <c r="B23" s="59" t="s">
        <v>256</v>
      </c>
      <c r="C23" s="167">
        <f>C24</f>
        <v>-19255</v>
      </c>
      <c r="D23" s="167">
        <f t="shared" si="0"/>
        <v>-19592</v>
      </c>
      <c r="E23" s="167">
        <f t="shared" si="0"/>
        <v>-19856</v>
      </c>
    </row>
    <row r="24" spans="1:5" s="8" customFormat="1" ht="25.5">
      <c r="A24" s="58" t="s">
        <v>148</v>
      </c>
      <c r="B24" s="59" t="s">
        <v>257</v>
      </c>
      <c r="C24" s="167">
        <v>-19255</v>
      </c>
      <c r="D24" s="167">
        <v>-19592</v>
      </c>
      <c r="E24" s="167">
        <v>-19856</v>
      </c>
    </row>
    <row r="25" spans="1:5" s="8" customFormat="1" ht="12.75">
      <c r="A25" s="168" t="s">
        <v>149</v>
      </c>
      <c r="B25" s="56" t="s">
        <v>150</v>
      </c>
      <c r="C25" s="57">
        <f>C26</f>
        <v>19255</v>
      </c>
      <c r="D25" s="57">
        <f aca="true" t="shared" si="1" ref="D25:E27">D26</f>
        <v>19592</v>
      </c>
      <c r="E25" s="57">
        <f t="shared" si="1"/>
        <v>19856</v>
      </c>
    </row>
    <row r="26" spans="1:5" s="8" customFormat="1" ht="12.75">
      <c r="A26" s="58" t="s">
        <v>151</v>
      </c>
      <c r="B26" s="59" t="s">
        <v>258</v>
      </c>
      <c r="C26" s="167">
        <f>C27</f>
        <v>19255</v>
      </c>
      <c r="D26" s="167">
        <f t="shared" si="1"/>
        <v>19592</v>
      </c>
      <c r="E26" s="167">
        <f t="shared" si="1"/>
        <v>19856</v>
      </c>
    </row>
    <row r="27" spans="1:5" s="8" customFormat="1" ht="25.5">
      <c r="A27" s="58" t="s">
        <v>152</v>
      </c>
      <c r="B27" s="59" t="s">
        <v>259</v>
      </c>
      <c r="C27" s="167">
        <f>C28</f>
        <v>19255</v>
      </c>
      <c r="D27" s="167">
        <f t="shared" si="1"/>
        <v>19592</v>
      </c>
      <c r="E27" s="167">
        <f t="shared" si="1"/>
        <v>19856</v>
      </c>
    </row>
    <row r="28" spans="1:5" s="8" customFormat="1" ht="26.25" thickBot="1">
      <c r="A28" s="62" t="s">
        <v>153</v>
      </c>
      <c r="B28" s="63" t="s">
        <v>260</v>
      </c>
      <c r="C28" s="171">
        <v>19255</v>
      </c>
      <c r="D28" s="171">
        <v>19592</v>
      </c>
      <c r="E28" s="171">
        <v>19856</v>
      </c>
    </row>
    <row r="30" spans="1:5" ht="12.75">
      <c r="A30" s="238"/>
      <c r="B30" s="238"/>
      <c r="C30" s="238"/>
      <c r="D30"/>
      <c r="E30"/>
    </row>
    <row r="31" spans="1:5" ht="15.75">
      <c r="A31" s="239"/>
      <c r="B31" s="239"/>
      <c r="C31" s="239"/>
      <c r="D31" s="93"/>
      <c r="E31" s="93"/>
    </row>
    <row r="32" spans="1:5" ht="15.75">
      <c r="A32" s="240"/>
      <c r="B32" s="240"/>
      <c r="C32" s="240"/>
      <c r="D32" s="241"/>
      <c r="E32" s="241"/>
    </row>
    <row r="33" spans="1:5" ht="12.75">
      <c r="A33" s="231"/>
      <c r="B33" s="231"/>
      <c r="C33" s="231"/>
      <c r="D33" s="93"/>
      <c r="E33" s="93"/>
    </row>
    <row r="34" spans="1:5" ht="18.75">
      <c r="A34" s="232"/>
      <c r="B34" s="232"/>
      <c r="C34" s="232"/>
      <c r="D34" s="93"/>
      <c r="E34" s="93"/>
    </row>
  </sheetData>
  <sheetProtection/>
  <mergeCells count="9">
    <mergeCell ref="A33:C33"/>
    <mergeCell ref="A34:C34"/>
    <mergeCell ref="A2:E2"/>
    <mergeCell ref="B3:C3"/>
    <mergeCell ref="A5:B5"/>
    <mergeCell ref="A30:C30"/>
    <mergeCell ref="A31:C31"/>
    <mergeCell ref="A32:E32"/>
    <mergeCell ref="A4:E4"/>
  </mergeCells>
  <printOptions/>
  <pageMargins left="0.2755905511811024" right="0.2362204724409449" top="0.2755905511811024" bottom="0.5511811023622047" header="0.15748031496062992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Наталия НФО</cp:lastModifiedBy>
  <cp:lastPrinted>2018-11-12T03:25:05Z</cp:lastPrinted>
  <dcterms:created xsi:type="dcterms:W3CDTF">2009-06-03T01:54:49Z</dcterms:created>
  <dcterms:modified xsi:type="dcterms:W3CDTF">2018-11-12T03:26:18Z</dcterms:modified>
  <cp:category/>
  <cp:version/>
  <cp:contentType/>
  <cp:contentStatus/>
</cp:coreProperties>
</file>